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260" windowHeight="6030" activeTab="0"/>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'!$A$1:$G$78</definedName>
    <definedName name="_xlnm.Print_Area" localSheetId="1">'Lease info'!$A$1:$G$100</definedName>
    <definedName name="_xlnm.Print_Area" localSheetId="4">'P&amp;L'!$A$1:$W$72</definedName>
    <definedName name="_xlnm.Print_Area" localSheetId="0">'Portfolio'!$A$1:$F$45</definedName>
    <definedName name="_xlnm.Print_Area" localSheetId="3">'Qtr metrics '!$A$1:$W$72</definedName>
    <definedName name="_xlnm.Print_Titles" localSheetId="2">'FY metrics '!$1:$2</definedName>
    <definedName name="_xlnm.Print_Titles" localSheetId="3">'Qtr metrics '!$1:$6</definedName>
  </definedNames>
  <calcPr fullCalcOnLoad="1"/>
</workbook>
</file>

<file path=xl/sharedStrings.xml><?xml version="1.0" encoding="utf-8"?>
<sst xmlns="http://schemas.openxmlformats.org/spreadsheetml/2006/main" count="414" uniqueCount="199">
  <si>
    <t>% total gross rents</t>
  </si>
  <si>
    <t>Gross revenue ($ '000)</t>
  </si>
  <si>
    <t>Net property income ($ '000)</t>
  </si>
  <si>
    <t>Debt  info</t>
  </si>
  <si>
    <t>Amount</t>
  </si>
  <si>
    <t>2Q08</t>
  </si>
  <si>
    <t xml:space="preserve">No. </t>
  </si>
  <si>
    <t>Expiry</t>
  </si>
  <si>
    <t>Comments</t>
  </si>
  <si>
    <t xml:space="preserve">Cost of debt </t>
  </si>
  <si>
    <t xml:space="preserve">Portfolio </t>
  </si>
  <si>
    <t xml:space="preserve">Lease expiry profile </t>
  </si>
  <si>
    <t>$'000</t>
  </si>
  <si>
    <t>Income support</t>
  </si>
  <si>
    <t>NET INVESTMENT INCOME</t>
  </si>
  <si>
    <t>Distributions to Unitholders (S$'000)</t>
  </si>
  <si>
    <t>Total return</t>
  </si>
  <si>
    <t>Quarter</t>
  </si>
  <si>
    <t>Right of First Refusal to following assets</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</si>
  <si>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</si>
  <si>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</si>
  <si>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</si>
  <si>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</si>
  <si>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</si>
  <si>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</si>
  <si>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Gross rent</t>
  </si>
  <si>
    <t xml:space="preserve">   </t>
  </si>
  <si>
    <t>Any discrepancies between individual amounts and total are due to rounding</t>
  </si>
  <si>
    <t>4Q08</t>
  </si>
  <si>
    <t>3Q08</t>
  </si>
  <si>
    <r>
      <t>Leverage info</t>
    </r>
    <r>
      <rPr>
        <b/>
        <vertAlign val="superscript"/>
        <sz val="10"/>
        <rFont val="Times New Roman"/>
        <family val="1"/>
      </rPr>
      <t>2</t>
    </r>
  </si>
  <si>
    <t>FY08</t>
  </si>
  <si>
    <t>1Q09</t>
  </si>
  <si>
    <t>2Q09</t>
  </si>
  <si>
    <t>3Q09</t>
  </si>
  <si>
    <t>FRASERS COMMERCIAL TRUST</t>
  </si>
  <si>
    <t>This spreadsheet is available on FCOT's website: www.fraserscommercialtrust.com</t>
  </si>
  <si>
    <t>55 Market Street (55MS)</t>
  </si>
  <si>
    <t>China Square Central (CSC)</t>
  </si>
  <si>
    <t>KeyPoint (KP)</t>
  </si>
  <si>
    <t>Alexandra Technopark (ATP)</t>
  </si>
  <si>
    <t>Galleria Otemae Building (Galleria)</t>
  </si>
  <si>
    <t>Azabu Aco Building (Azabu)</t>
  </si>
  <si>
    <t>Ebara Techno-Serve Headquarters Building (Ebara)</t>
  </si>
  <si>
    <t>FCOT portfolio</t>
  </si>
  <si>
    <t>Office</t>
  </si>
  <si>
    <t>Alexandra Point</t>
  </si>
  <si>
    <t>Valley Point</t>
  </si>
  <si>
    <t>Valuation (S$ million)</t>
  </si>
  <si>
    <t>AWPF</t>
  </si>
  <si>
    <t>Australian Wholesale Property Fund (AWPF)</t>
  </si>
  <si>
    <t>Unrealised gain/loss from changes in fair value of derivative financial instruments</t>
  </si>
  <si>
    <t>Gain/(loss) from changes in fair value of other investment (AWPF)</t>
  </si>
  <si>
    <t>Revaluation gain/(loss) on investment properties</t>
  </si>
  <si>
    <t>Amortisation of borrowing costs</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</si>
  <si>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</si>
  <si>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</si>
  <si>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</si>
  <si>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</si>
  <si>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</si>
  <si>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</si>
  <si>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</si>
  <si>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</si>
  <si>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</si>
  <si>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</si>
  <si>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</si>
  <si>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</si>
  <si>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r>
      <t xml:space="preserve">Average cost </t>
    </r>
    <r>
      <rPr>
        <vertAlign val="superscript"/>
        <sz val="10"/>
        <rFont val="Times New Roman"/>
        <family val="1"/>
      </rPr>
      <t>2</t>
    </r>
  </si>
  <si>
    <t>SGD Transferable Term Loan Facility</t>
  </si>
  <si>
    <t>AUD Transferable Term Loan Facility</t>
  </si>
  <si>
    <t>JPY Fixed Rate Term Specified Bond Facilities (Tozai Bonds)</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</si>
  <si>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</si>
  <si>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</si>
  <si>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</si>
  <si>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</si>
  <si>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</si>
  <si>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</si>
  <si>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</si>
  <si>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</si>
  <si>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</si>
  <si>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</si>
  <si>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</si>
  <si>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Consumer goods / Trading</t>
  </si>
  <si>
    <t>Retail</t>
  </si>
  <si>
    <t>Shipping / Freight</t>
  </si>
  <si>
    <t>Travel</t>
  </si>
  <si>
    <t>Medical / Pharmaceuticals</t>
  </si>
  <si>
    <t>Amenities</t>
  </si>
  <si>
    <t>Hamersley Iron Pty Ltd</t>
  </si>
  <si>
    <t xml:space="preserve">Ebara Corporation </t>
  </si>
  <si>
    <t>WMC Resources Ltd</t>
  </si>
  <si>
    <t>NLA (sq ft)</t>
  </si>
  <si>
    <t>REVENUE</t>
  </si>
  <si>
    <t>EXPENSES</t>
  </si>
  <si>
    <t>Property tax</t>
  </si>
  <si>
    <t>Other property expenses</t>
  </si>
  <si>
    <t>NET PROPERTY INCOME</t>
  </si>
  <si>
    <t>Trustees' fees</t>
  </si>
  <si>
    <t>Interest income</t>
  </si>
  <si>
    <t>TOTAL RETURN</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</si>
  <si>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</si>
  <si>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</si>
  <si>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</si>
  <si>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</si>
  <si>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</si>
  <si>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</si>
  <si>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</si>
  <si>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</si>
  <si>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</si>
  <si>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</si>
  <si>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</si>
  <si>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</si>
  <si>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</si>
  <si>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</si>
  <si>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</si>
  <si>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</si>
  <si>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</si>
  <si>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</si>
  <si>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</si>
  <si>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</si>
  <si>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</si>
  <si>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</si>
  <si>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BHP Billiton Petroleum Pty Ltd</t>
  </si>
  <si>
    <t>Asgard Wealth Solutions Limited</t>
  </si>
  <si>
    <t>Commonwealth of Australia (Centrelink)</t>
  </si>
  <si>
    <t>Alexandra Technopark - Orrick Investments Pte Ltd</t>
  </si>
  <si>
    <t>China Square Central - Unicorn Square Limited</t>
  </si>
  <si>
    <t>Dabserv Pty Ltd (Mallesons Stephen Jaques)</t>
  </si>
  <si>
    <t>Gabelle Pty Ltd (Minter Ellison)</t>
  </si>
  <si>
    <t xml:space="preserve">Number of leases expiring </t>
  </si>
  <si>
    <t>NLA (sq ft) expiring</t>
  </si>
  <si>
    <t>Expiries as % total NLA</t>
  </si>
  <si>
    <t>Expiries as % total Gross Rental Income</t>
  </si>
  <si>
    <t xml:space="preserve">FCOT Portfolio </t>
  </si>
  <si>
    <t>FY09
(Jan-Sep 09)</t>
  </si>
  <si>
    <t>AUD/SGD</t>
  </si>
  <si>
    <t>JPY/SGD</t>
  </si>
  <si>
    <t>FCOT foreign exchange rate</t>
  </si>
  <si>
    <t>Taxation</t>
  </si>
  <si>
    <t>Distributions to Unitholders (%)</t>
  </si>
  <si>
    <t xml:space="preserve">The DPU and NAV per unit are computed based on the issued and issuable units at end of period </t>
  </si>
  <si>
    <t xml:space="preserve">plus 2,251,989,879 Rights Units issued pursuant to the renounceable underwritten 3-for-1 </t>
  </si>
  <si>
    <t xml:space="preserve">Rights Issue on 26 August 2009. No new securities will be issued by FCOT pursuant to the </t>
  </si>
  <si>
    <t>Series A CPPU Offering.</t>
  </si>
  <si>
    <r>
      <t>Central Park (CP)</t>
    </r>
    <r>
      <rPr>
        <vertAlign val="superscript"/>
        <sz val="10"/>
        <rFont val="Times New Roman"/>
        <family val="1"/>
      </rPr>
      <t>1</t>
    </r>
  </si>
  <si>
    <r>
      <t>Caroline Chisholm Centre (CTL)</t>
    </r>
    <r>
      <rPr>
        <vertAlign val="superscript"/>
        <sz val="10"/>
        <rFont val="Times New Roman"/>
        <family val="1"/>
      </rPr>
      <t>1</t>
    </r>
  </si>
  <si>
    <t>Represents FCOT's 50% indirect interest in the asset</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</si>
  <si>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</si>
  <si>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</si>
  <si>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</si>
  <si>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</si>
  <si>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</si>
  <si>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</si>
  <si>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</si>
  <si>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</si>
  <si>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</si>
  <si>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</si>
  <si>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</si>
  <si>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</si>
  <si>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</si>
  <si>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</si>
  <si>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</si>
  <si>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</si>
  <si>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Managements fees</t>
  </si>
  <si>
    <t>Other trust expenses</t>
  </si>
  <si>
    <t>Other income/(expenses)</t>
  </si>
  <si>
    <t>Finance costs</t>
  </si>
  <si>
    <t>Foreign exchange gain/(loss)</t>
  </si>
  <si>
    <t>Realised gain/(loss) on derivative financial instruments</t>
  </si>
  <si>
    <t>FY11</t>
  </si>
  <si>
    <t>FY12</t>
  </si>
  <si>
    <t>FY13</t>
  </si>
  <si>
    <t>FY14</t>
  </si>
  <si>
    <t>FY15+</t>
  </si>
  <si>
    <t>1Q10</t>
  </si>
  <si>
    <t>2Q10</t>
  </si>
  <si>
    <t>3Q10</t>
  </si>
  <si>
    <t>4Q10</t>
  </si>
  <si>
    <t>1Q11</t>
  </si>
  <si>
    <t>Other income/ (expense)</t>
  </si>
  <si>
    <t>(Allowance)/reversal for impairment of receivables</t>
  </si>
  <si>
    <t>NAV per Unit is computed based on the net asset value at end of period less distributable income for that period.</t>
  </si>
  <si>
    <t>As at 31 December 2010</t>
  </si>
  <si>
    <t>For quarter ended 31 March 2011</t>
  </si>
  <si>
    <t>As at 31 March 2011</t>
  </si>
  <si>
    <t>2.81X</t>
  </si>
  <si>
    <t>2Q11</t>
  </si>
  <si>
    <t>PORTFOLIO INFORMATION AS AT 31 MARCH 2011</t>
  </si>
  <si>
    <t>Other income</t>
  </si>
  <si>
    <t>Gain on disposal of subsidiaries</t>
  </si>
  <si>
    <r>
      <t>DPU (¢)</t>
    </r>
    <r>
      <rPr>
        <vertAlign val="superscript"/>
        <sz val="9"/>
        <rFont val="Times New Roman"/>
        <family val="1"/>
      </rPr>
      <t xml:space="preserve"> 1, 4</t>
    </r>
  </si>
  <si>
    <t xml:space="preserve">The DPU is computed based on the issued and issuable units at end of period </t>
  </si>
  <si>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</si>
  <si>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t>pursuant to the completion of the Unit Consolidation on 11 February 2011.</t>
  </si>
  <si>
    <t>every five existing units (the "Unit Consolidation") held by the Unitholders into one consolidated unit</t>
  </si>
  <si>
    <t xml:space="preserve">The number of units used to calculate the DPU and NAV has been adjusted for the effect of the consolidation of </t>
  </si>
  <si>
    <r>
      <t>DPU (¢)</t>
    </r>
    <r>
      <rPr>
        <vertAlign val="superscript"/>
        <sz val="9"/>
        <rFont val="Times New Roman"/>
        <family val="1"/>
      </rPr>
      <t xml:space="preserve"> 1,4</t>
    </r>
  </si>
  <si>
    <r>
      <t>NAV ($) per unit</t>
    </r>
    <r>
      <rPr>
        <vertAlign val="superscript"/>
        <sz val="9"/>
        <rFont val="Times New Roman"/>
        <family val="1"/>
      </rPr>
      <t xml:space="preserve"> 1,2,4</t>
    </r>
  </si>
  <si>
    <t>Cosmo</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</si>
</sst>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dd\.mm\.yy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 numFmtId="181" formatCode="0.0"/>
    <numFmt numFmtId="182" formatCode="#,##0.0_);\(#,##0.0\)"/>
    <numFmt numFmtId="183" formatCode="_(* #,##0.0_);_(* \(#,##0.0\);_(* &quot;-&quot;??_);_(@_)"/>
    <numFmt numFmtId="184" formatCode="_(* #,##0.000_);_(* \(#,##0.000\);_(* &quot;-&quot;??_);_(@_)"/>
    <numFmt numFmtId="185" formatCode="[$-409]dd\ mmmm\,\ yyyy"/>
    <numFmt numFmtId="186" formatCode="[$-409]mmm\-yy;@"/>
    <numFmt numFmtId="187" formatCode="mmm\-yyyy"/>
    <numFmt numFmtId="188" formatCode="[$-409]dddd\,\ mmmm\ dd\,\ yyyy"/>
    <numFmt numFmtId="189" formatCode="[$-409]dd\-mmm\-yy;@"/>
    <numFmt numFmtId="190" formatCode="#,##0&quot;m&quot;"/>
    <numFmt numFmtId="191" formatCode="#,##0.0&quot;m&quot;"/>
    <numFmt numFmtId="192" formatCode="&quot;S$&quot;#,##0.0&quot;m&quot;"/>
    <numFmt numFmtId="193" formatCode="#,##0.0000_);\(#,##0.0000\)"/>
    <numFmt numFmtId="194" formatCode="#,##0.000_);\(#,##0.000\)"/>
    <numFmt numFmtId="195" formatCode="[$-409]h:mm:ss\ AM/PM"/>
    <numFmt numFmtId="196" formatCode="[$-409]d\-mmm\-yy;@"/>
    <numFmt numFmtId="197" formatCode="_(* #,##0.0_);_(* \(#,##0.0\);_(* &quot;-&quot;?_);_(@_)"/>
    <numFmt numFmtId="198" formatCode="#,##0.00000_);\(#,##0.00000\)"/>
  </numFmts>
  <fonts count="56">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1">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42" applyFont="1" applyFill="1" applyAlignment="1">
      <alignment horizontal="right"/>
    </xf>
    <xf numFmtId="43" fontId="5" fillId="0" borderId="0" xfId="42" applyFont="1" applyFill="1" applyAlignment="1">
      <alignment horizontal="left"/>
    </xf>
    <xf numFmtId="0" fontId="0" fillId="0" borderId="0" xfId="0" applyFont="1" applyAlignment="1">
      <alignmen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3" fontId="4" fillId="0" borderId="0" xfId="0" applyNumberFormat="1" applyFont="1" applyAlignment="1">
      <alignment horizontal="left" vertical="center"/>
    </xf>
    <xf numFmtId="9" fontId="4" fillId="0" borderId="0" xfId="59" applyNumberFormat="1" applyFont="1" applyAlignment="1">
      <alignment horizontal="center" vertical="center"/>
    </xf>
    <xf numFmtId="0" fontId="3" fillId="0" borderId="10" xfId="0" applyFont="1" applyBorder="1" applyAlignment="1">
      <alignment horizontal="left"/>
    </xf>
    <xf numFmtId="0" fontId="3" fillId="0" borderId="0" xfId="0" applyFont="1" applyAlignment="1">
      <alignment horizontal="left"/>
    </xf>
    <xf numFmtId="3" fontId="4" fillId="0" borderId="0" xfId="0" applyNumberFormat="1" applyFont="1" applyAlignment="1">
      <alignment horizontal="center"/>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42" applyFont="1" applyFill="1" applyAlignment="1">
      <alignment horizontal="left" vertical="center"/>
    </xf>
    <xf numFmtId="0" fontId="3" fillId="0" borderId="10" xfId="0" applyFont="1" applyBorder="1" applyAlignment="1">
      <alignment horizontal="left" vertical="center"/>
    </xf>
    <xf numFmtId="3" fontId="4" fillId="0" borderId="10" xfId="0" applyNumberFormat="1" applyFont="1" applyBorder="1" applyAlignment="1">
      <alignment horizontal="left" vertical="center"/>
    </xf>
    <xf numFmtId="3" fontId="3" fillId="0" borderId="0" xfId="0" applyNumberFormat="1" applyFont="1" applyAlignment="1">
      <alignment horizontal="left" vertical="center"/>
    </xf>
    <xf numFmtId="9" fontId="4" fillId="0" borderId="0" xfId="59" applyFont="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42" applyFont="1" applyFill="1" applyBorder="1" applyAlignment="1">
      <alignment horizontal="right"/>
    </xf>
    <xf numFmtId="39" fontId="6" fillId="0" borderId="0" xfId="0" applyNumberFormat="1" applyFont="1" applyFill="1" applyBorder="1" applyAlignment="1">
      <alignment horizontal="center" wrapText="1"/>
    </xf>
    <xf numFmtId="173"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center" vertical="center"/>
    </xf>
    <xf numFmtId="9" fontId="7" fillId="0" borderId="0" xfId="59" applyFont="1" applyFill="1" applyBorder="1" applyAlignment="1">
      <alignment horizontal="right"/>
    </xf>
    <xf numFmtId="43" fontId="3" fillId="0" borderId="0" xfId="42" applyFont="1" applyFill="1" applyBorder="1" applyAlignment="1">
      <alignment horizontal="right"/>
    </xf>
    <xf numFmtId="0" fontId="0" fillId="0" borderId="0" xfId="0" applyFont="1" applyFill="1" applyBorder="1" applyAlignment="1">
      <alignment horizontal="right"/>
    </xf>
    <xf numFmtId="43" fontId="4" fillId="0" borderId="0" xfId="42" applyFont="1" applyFill="1" applyBorder="1" applyAlignment="1">
      <alignment horizontal="right"/>
    </xf>
    <xf numFmtId="172" fontId="4" fillId="0" borderId="0" xfId="42" applyNumberFormat="1" applyFont="1" applyFill="1" applyBorder="1" applyAlignment="1" applyProtection="1">
      <alignment horizontal="right"/>
      <protection locked="0"/>
    </xf>
    <xf numFmtId="172" fontId="4" fillId="0" borderId="11" xfId="42" applyNumberFormat="1" applyFont="1" applyFill="1" applyBorder="1" applyAlignment="1">
      <alignment horizontal="right"/>
    </xf>
    <xf numFmtId="172" fontId="4" fillId="0" borderId="0" xfId="42" applyNumberFormat="1" applyFont="1" applyFill="1" applyBorder="1" applyAlignment="1">
      <alignment horizontal="right"/>
    </xf>
    <xf numFmtId="172" fontId="4" fillId="0" borderId="11" xfId="42" applyNumberFormat="1" applyFont="1" applyFill="1" applyBorder="1" applyAlignment="1" applyProtection="1">
      <alignment horizontal="right"/>
      <protection locked="0"/>
    </xf>
    <xf numFmtId="174" fontId="12" fillId="0" borderId="0" xfId="42" applyNumberFormat="1" applyFont="1" applyFill="1" applyBorder="1" applyAlignment="1" applyProtection="1">
      <alignment horizontal="right"/>
      <protection/>
    </xf>
    <xf numFmtId="172" fontId="8" fillId="0" borderId="0" xfId="42" applyNumberFormat="1" applyFont="1" applyFill="1" applyBorder="1" applyAlignment="1">
      <alignment horizontal="right"/>
    </xf>
    <xf numFmtId="172" fontId="7" fillId="0" borderId="0" xfId="42" applyNumberFormat="1" applyFont="1" applyFill="1" applyBorder="1" applyAlignment="1">
      <alignment horizontal="right"/>
    </xf>
    <xf numFmtId="172" fontId="3" fillId="0" borderId="11" xfId="42" applyNumberFormat="1" applyFont="1" applyFill="1" applyBorder="1" applyAlignment="1">
      <alignment horizontal="right"/>
    </xf>
    <xf numFmtId="0" fontId="3" fillId="0" borderId="10" xfId="0" applyFont="1" applyFill="1" applyBorder="1" applyAlignment="1">
      <alignment horizontal="left"/>
    </xf>
    <xf numFmtId="0" fontId="4" fillId="0" borderId="10" xfId="0" applyFont="1" applyFill="1" applyBorder="1" applyAlignment="1">
      <alignment horizontal="left"/>
    </xf>
    <xf numFmtId="3" fontId="3" fillId="0" borderId="10"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80" fontId="4" fillId="0" borderId="0" xfId="59" applyNumberFormat="1" applyFont="1" applyFill="1" applyAlignment="1">
      <alignment horizontal="left"/>
    </xf>
    <xf numFmtId="172" fontId="12" fillId="0" borderId="0" xfId="42"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Border="1" applyAlignment="1">
      <alignment horizontal="left"/>
    </xf>
    <xf numFmtId="0" fontId="4" fillId="0" borderId="0" xfId="0" applyFont="1" applyFill="1" applyBorder="1" applyAlignment="1">
      <alignment horizontal="left"/>
    </xf>
    <xf numFmtId="0" fontId="0" fillId="0" borderId="0" xfId="0" applyFont="1" applyAlignment="1">
      <alignment/>
    </xf>
    <xf numFmtId="180" fontId="4" fillId="0" borderId="0" xfId="59" applyNumberFormat="1" applyFont="1" applyBorder="1" applyAlignment="1">
      <alignment horizontal="center" vertical="center"/>
    </xf>
    <xf numFmtId="43" fontId="4" fillId="0" borderId="0" xfId="42" applyFont="1" applyAlignment="1">
      <alignment horizontal="left"/>
    </xf>
    <xf numFmtId="3" fontId="3" fillId="0" borderId="10" xfId="0" applyNumberFormat="1" applyFont="1" applyBorder="1" applyAlignment="1">
      <alignment horizontal="center"/>
    </xf>
    <xf numFmtId="172" fontId="4" fillId="0" borderId="0" xfId="42" applyNumberFormat="1" applyFont="1" applyAlignment="1">
      <alignment horizontal="left"/>
    </xf>
    <xf numFmtId="172" fontId="4" fillId="0" borderId="12" xfId="42" applyNumberFormat="1" applyFont="1" applyBorder="1" applyAlignment="1">
      <alignment horizontal="left"/>
    </xf>
    <xf numFmtId="0" fontId="4" fillId="0" borderId="10" xfId="0" applyFont="1" applyBorder="1" applyAlignment="1">
      <alignment/>
    </xf>
    <xf numFmtId="180" fontId="4" fillId="0" borderId="0" xfId="5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72" fontId="4" fillId="0" borderId="0" xfId="0" applyNumberFormat="1" applyFont="1" applyFill="1" applyAlignment="1">
      <alignment horizontal="left"/>
    </xf>
    <xf numFmtId="172" fontId="4" fillId="0" borderId="0" xfId="42" applyNumberFormat="1" applyFont="1" applyFill="1" applyAlignment="1">
      <alignment horizontal="left"/>
    </xf>
    <xf numFmtId="172" fontId="4" fillId="0" borderId="0" xfId="0" applyNumberFormat="1" applyFont="1" applyAlignment="1">
      <alignment horizontal="left"/>
    </xf>
    <xf numFmtId="172" fontId="4" fillId="0" borderId="12"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42" applyFont="1" applyFill="1" applyAlignment="1">
      <alignment horizontal="center"/>
    </xf>
    <xf numFmtId="0" fontId="14" fillId="0" borderId="0" xfId="0" applyFont="1" applyAlignment="1">
      <alignment horizontal="center"/>
    </xf>
    <xf numFmtId="183" fontId="4" fillId="0" borderId="0" xfId="42" applyNumberFormat="1" applyFont="1" applyAlignment="1">
      <alignment horizontal="left"/>
    </xf>
    <xf numFmtId="183" fontId="4" fillId="0" borderId="12" xfId="42" applyNumberFormat="1" applyFont="1" applyBorder="1" applyAlignment="1">
      <alignment horizontal="left"/>
    </xf>
    <xf numFmtId="183" fontId="14" fillId="0" borderId="0" xfId="42"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42"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72" fontId="3" fillId="0" borderId="11" xfId="42" applyNumberFormat="1" applyFont="1" applyFill="1" applyBorder="1" applyAlignment="1" applyProtection="1">
      <alignment horizontal="right"/>
      <protection locked="0"/>
    </xf>
    <xf numFmtId="0" fontId="3" fillId="0" borderId="0" xfId="0" applyFont="1" applyFill="1" applyAlignment="1">
      <alignment horizontal="left"/>
    </xf>
    <xf numFmtId="172" fontId="3" fillId="0" borderId="0" xfId="42" applyNumberFormat="1" applyFont="1" applyAlignment="1">
      <alignment horizontal="left"/>
    </xf>
    <xf numFmtId="172" fontId="3" fillId="0" borderId="0" xfId="42" applyNumberFormat="1" applyFont="1" applyFill="1" applyAlignment="1">
      <alignment horizontal="left"/>
    </xf>
    <xf numFmtId="9" fontId="4" fillId="0" borderId="0" xfId="59" applyNumberFormat="1" applyFont="1" applyAlignment="1">
      <alignment horizontal="right"/>
    </xf>
    <xf numFmtId="0" fontId="4" fillId="0" borderId="13" xfId="0" applyFont="1" applyFill="1" applyBorder="1" applyAlignment="1">
      <alignment/>
    </xf>
    <xf numFmtId="0" fontId="4" fillId="0" borderId="13" xfId="0" applyFont="1" applyFill="1" applyBorder="1" applyAlignment="1">
      <alignment horizontal="left"/>
    </xf>
    <xf numFmtId="172" fontId="3" fillId="0" borderId="13" xfId="42" applyNumberFormat="1" applyFont="1" applyFill="1" applyBorder="1" applyAlignment="1">
      <alignment horizontal="left"/>
    </xf>
    <xf numFmtId="9" fontId="4" fillId="0" borderId="13" xfId="59" applyNumberFormat="1" applyFont="1" applyBorder="1" applyAlignment="1">
      <alignment horizontal="right"/>
    </xf>
    <xf numFmtId="0" fontId="4" fillId="0" borderId="14" xfId="0" applyFont="1" applyFill="1" applyBorder="1" applyAlignment="1">
      <alignment/>
    </xf>
    <xf numFmtId="0" fontId="4" fillId="0" borderId="14" xfId="0" applyFont="1" applyFill="1" applyBorder="1" applyAlignment="1">
      <alignment horizontal="left"/>
    </xf>
    <xf numFmtId="172" fontId="3" fillId="0" borderId="14" xfId="42" applyNumberFormat="1" applyFont="1" applyBorder="1" applyAlignment="1">
      <alignment horizontal="left"/>
    </xf>
    <xf numFmtId="9" fontId="4" fillId="0" borderId="14" xfId="5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89"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41" fontId="4" fillId="0" borderId="0" xfId="0" applyNumberFormat="1" applyFont="1" applyFill="1" applyAlignment="1">
      <alignment horizontal="right" vertical="center"/>
    </xf>
    <xf numFmtId="0" fontId="3" fillId="0" borderId="0" xfId="0" applyFont="1" applyFill="1" applyAlignment="1">
      <alignment horizontal="left" vertical="center"/>
    </xf>
    <xf numFmtId="3" fontId="4" fillId="0" borderId="11" xfId="0" applyNumberFormat="1" applyFont="1" applyFill="1" applyBorder="1" applyAlignment="1">
      <alignment horizontal="right" vertical="center"/>
    </xf>
    <xf numFmtId="181" fontId="4" fillId="0" borderId="11" xfId="0" applyNumberFormat="1" applyFont="1" applyFill="1" applyBorder="1" applyAlignment="1">
      <alignment horizontal="right" vertical="center"/>
    </xf>
    <xf numFmtId="186" fontId="4" fillId="0" borderId="0" xfId="0" applyNumberFormat="1" applyFont="1" applyFill="1" applyAlignment="1" quotePrefix="1">
      <alignment horizontal="left" vertical="center"/>
    </xf>
    <xf numFmtId="10" fontId="4" fillId="0" borderId="0" xfId="59" applyNumberFormat="1" applyFont="1" applyFill="1" applyAlignment="1">
      <alignment horizontal="left" vertical="center"/>
    </xf>
    <xf numFmtId="9" fontId="4" fillId="0" borderId="0" xfId="59" applyFont="1" applyFill="1" applyAlignment="1">
      <alignment horizontal="left" vertical="center"/>
    </xf>
    <xf numFmtId="180" fontId="4" fillId="0" borderId="0" xfId="59" applyNumberFormat="1" applyFont="1" applyFill="1" applyAlignment="1">
      <alignment horizontal="left" vertical="center"/>
    </xf>
    <xf numFmtId="192" fontId="4" fillId="0" borderId="0" xfId="0" applyNumberFormat="1" applyFont="1" applyFill="1" applyAlignment="1">
      <alignment horizontal="left" vertical="center"/>
    </xf>
    <xf numFmtId="180" fontId="4" fillId="0" borderId="0" xfId="59" applyNumberFormat="1" applyFont="1" applyFill="1" applyAlignment="1">
      <alignment horizontal="center" vertical="center"/>
    </xf>
    <xf numFmtId="3" fontId="4" fillId="0" borderId="0" xfId="59" applyNumberFormat="1" applyFont="1" applyFill="1" applyAlignment="1">
      <alignment horizontal="left"/>
    </xf>
    <xf numFmtId="180" fontId="4" fillId="0" borderId="0" xfId="0" applyNumberFormat="1" applyFont="1" applyFill="1" applyAlignment="1">
      <alignment horizontal="left"/>
    </xf>
    <xf numFmtId="3" fontId="4" fillId="0" borderId="0" xfId="0" applyNumberFormat="1" applyFont="1" applyAlignment="1">
      <alignment/>
    </xf>
    <xf numFmtId="3" fontId="3" fillId="0" borderId="10" xfId="0" applyNumberFormat="1" applyFont="1" applyBorder="1" applyAlignment="1">
      <alignment horizontal="center" wrapText="1"/>
    </xf>
    <xf numFmtId="193" fontId="4" fillId="0" borderId="0" xfId="0" applyNumberFormat="1" applyFont="1" applyBorder="1" applyAlignment="1">
      <alignment horizontal="right"/>
    </xf>
    <xf numFmtId="0" fontId="4" fillId="0" borderId="0" xfId="0" applyFont="1" applyAlignment="1">
      <alignment horizontal="right" vertical="center"/>
    </xf>
    <xf numFmtId="186" fontId="4" fillId="0" borderId="0" xfId="0" applyNumberFormat="1" applyFont="1" applyFill="1" applyAlignment="1">
      <alignment horizontal="right" vertical="center"/>
    </xf>
    <xf numFmtId="43" fontId="4" fillId="0" borderId="0" xfId="42" applyFont="1" applyFill="1" applyAlignment="1">
      <alignment horizontal="left" vertical="center"/>
    </xf>
    <xf numFmtId="0" fontId="3" fillId="0" borderId="0" xfId="0" applyFont="1" applyFill="1" applyAlignment="1">
      <alignment/>
    </xf>
    <xf numFmtId="43" fontId="4" fillId="0" borderId="0" xfId="42" applyFont="1" applyFill="1" applyAlignment="1">
      <alignment horizontal="left"/>
    </xf>
    <xf numFmtId="183" fontId="4" fillId="0" borderId="0" xfId="42" applyNumberFormat="1" applyFont="1" applyFill="1" applyAlignment="1">
      <alignment horizontal="left" vertical="center"/>
    </xf>
    <xf numFmtId="180" fontId="4" fillId="0" borderId="0" xfId="59" applyNumberFormat="1" applyFont="1" applyFill="1" applyAlignment="1">
      <alignment horizontal="right" vertical="center"/>
    </xf>
    <xf numFmtId="0" fontId="4" fillId="0" borderId="0" xfId="0"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9" fillId="0" borderId="0" xfId="0" applyFont="1" applyFill="1" applyAlignment="1">
      <alignment horizontal="left"/>
    </xf>
    <xf numFmtId="0" fontId="10" fillId="0" borderId="0" xfId="0" applyFont="1" applyFill="1" applyAlignment="1">
      <alignment horizontal="left"/>
    </xf>
    <xf numFmtId="172" fontId="20" fillId="0" borderId="0" xfId="42" applyNumberFormat="1" applyFont="1" applyFill="1" applyAlignment="1">
      <alignment horizontal="left"/>
    </xf>
    <xf numFmtId="0" fontId="20" fillId="0" borderId="0" xfId="0" applyFont="1" applyFill="1" applyAlignment="1">
      <alignment horizontal="left"/>
    </xf>
    <xf numFmtId="171" fontId="20" fillId="0" borderId="0" xfId="0" applyNumberFormat="1" applyFont="1" applyFill="1" applyAlignment="1">
      <alignment horizontal="left"/>
    </xf>
    <xf numFmtId="0" fontId="20" fillId="0" borderId="0" xfId="0" applyFont="1" applyAlignment="1">
      <alignment horizontal="left"/>
    </xf>
    <xf numFmtId="172" fontId="20" fillId="0" borderId="0" xfId="0" applyNumberFormat="1" applyFont="1" applyAlignment="1">
      <alignment horizontal="left"/>
    </xf>
    <xf numFmtId="171" fontId="20" fillId="0" borderId="0" xfId="0" applyNumberFormat="1" applyFont="1" applyAlignment="1">
      <alignment horizontal="left"/>
    </xf>
    <xf numFmtId="196" fontId="4" fillId="0" borderId="0" xfId="59" applyNumberFormat="1" applyFont="1" applyFill="1" applyAlignment="1">
      <alignment horizontal="left" vertical="center"/>
    </xf>
    <xf numFmtId="196" fontId="4" fillId="0" borderId="0" xfId="0" applyNumberFormat="1" applyFont="1" applyFill="1" applyAlignment="1">
      <alignment horizontal="left" vertical="center"/>
    </xf>
    <xf numFmtId="17" fontId="4" fillId="0" borderId="0" xfId="59" applyNumberFormat="1" applyFont="1" applyFill="1" applyAlignment="1">
      <alignment horizontal="left" vertical="center"/>
    </xf>
    <xf numFmtId="1" fontId="4" fillId="0" borderId="0" xfId="59" applyNumberFormat="1" applyFont="1" applyFill="1" applyAlignment="1">
      <alignment horizontal="left" vertical="center"/>
    </xf>
    <xf numFmtId="0" fontId="3" fillId="0" borderId="10" xfId="0" applyFont="1" applyFill="1" applyBorder="1" applyAlignment="1" applyProtection="1">
      <alignment horizontal="right"/>
      <protection locked="0"/>
    </xf>
    <xf numFmtId="9" fontId="4" fillId="0" borderId="0" xfId="59" applyNumberFormat="1" applyFont="1" applyBorder="1" applyAlignment="1">
      <alignment horizontal="right"/>
    </xf>
    <xf numFmtId="198"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33" borderId="0" xfId="0" applyFont="1" applyFill="1" applyAlignment="1">
      <alignment/>
    </xf>
    <xf numFmtId="172" fontId="4" fillId="0" borderId="12" xfId="42" applyNumberFormat="1" applyFont="1" applyFill="1" applyBorder="1" applyAlignment="1">
      <alignment horizontal="left"/>
    </xf>
    <xf numFmtId="183" fontId="4" fillId="0" borderId="0" xfId="42" applyNumberFormat="1" applyFont="1" applyFill="1" applyAlignment="1">
      <alignment horizontal="left"/>
    </xf>
    <xf numFmtId="0" fontId="4" fillId="0" borderId="0" xfId="0" applyFont="1" applyFill="1" applyAlignment="1">
      <alignment horizontal="center" vertical="center"/>
    </xf>
    <xf numFmtId="9" fontId="4" fillId="0" borderId="10" xfId="59" applyNumberFormat="1" applyFont="1" applyFill="1" applyBorder="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59" applyNumberFormat="1" applyFont="1" applyFill="1" applyAlignment="1">
      <alignment horizontal="right"/>
    </xf>
    <xf numFmtId="9" fontId="4" fillId="0" borderId="13" xfId="59" applyNumberFormat="1" applyFont="1" applyFill="1" applyBorder="1" applyAlignment="1">
      <alignment horizontal="right"/>
    </xf>
    <xf numFmtId="9" fontId="4" fillId="0" borderId="14" xfId="59" applyNumberFormat="1" applyFont="1" applyFill="1" applyBorder="1" applyAlignment="1">
      <alignment horizontal="right"/>
    </xf>
    <xf numFmtId="9" fontId="4" fillId="0" borderId="0" xfId="59" applyNumberFormat="1" applyFont="1" applyFill="1" applyBorder="1" applyAlignment="1">
      <alignment horizontal="right"/>
    </xf>
    <xf numFmtId="43" fontId="15" fillId="0" borderId="0" xfId="42" applyFont="1" applyFill="1" applyBorder="1" applyAlignment="1">
      <alignment horizontal="center"/>
    </xf>
    <xf numFmtId="181" fontId="4" fillId="0" borderId="0" xfId="0" applyNumberFormat="1" applyFont="1" applyFill="1" applyAlignment="1">
      <alignment horizontal="left" vertical="center"/>
    </xf>
    <xf numFmtId="4" fontId="4" fillId="0" borderId="0" xfId="0" applyNumberFormat="1" applyFont="1" applyFill="1" applyAlignment="1">
      <alignment horizontal="left"/>
    </xf>
    <xf numFmtId="173" fontId="6" fillId="0" borderId="0" xfId="0" applyNumberFormat="1" applyFont="1" applyFill="1" applyBorder="1" applyAlignment="1">
      <alignment horizontal="center"/>
    </xf>
    <xf numFmtId="39" fontId="7" fillId="0" borderId="0" xfId="42"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39" fontId="10" fillId="0" borderId="0" xfId="0" applyNumberFormat="1" applyFont="1" applyFill="1" applyBorder="1" applyAlignment="1">
      <alignment vertical="top"/>
    </xf>
    <xf numFmtId="0" fontId="4" fillId="0" borderId="10" xfId="0" applyFont="1" applyBorder="1" applyAlignment="1">
      <alignment horizontal="right" vertical="center"/>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left" vertical="top" wrapText="1"/>
    </xf>
    <xf numFmtId="0" fontId="4"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view="pageBreakPreview" zoomScale="80" zoomScaleSheetLayoutView="80" zoomScalePageLayoutView="0" workbookViewId="0" topLeftCell="A1">
      <selection activeCell="H30" sqref="H30"/>
    </sheetView>
  </sheetViews>
  <sheetFormatPr defaultColWidth="8.8515625" defaultRowHeight="12.75"/>
  <cols>
    <col min="1" max="1" width="3.140625" style="14" customWidth="1"/>
    <col min="2" max="2" width="50.8515625" style="14" customWidth="1"/>
    <col min="3" max="3" width="14.421875" style="18" bestFit="1" customWidth="1"/>
    <col min="4" max="4" width="20.8515625" style="18" bestFit="1" customWidth="1"/>
    <col min="5" max="5" width="20.421875" style="18" bestFit="1" customWidth="1"/>
    <col min="6" max="6" width="13.7109375" style="14" bestFit="1" customWidth="1"/>
    <col min="7" max="8" width="8.8515625" style="14" customWidth="1"/>
    <col min="9" max="9" width="10.28125" style="14" bestFit="1" customWidth="1"/>
    <col min="10" max="16384" width="8.8515625" style="14" customWidth="1"/>
  </cols>
  <sheetData>
    <row r="1" spans="1:5" s="36" customFormat="1" ht="15">
      <c r="A1" s="34" t="s">
        <v>35</v>
      </c>
      <c r="C1" s="35"/>
      <c r="D1" s="35"/>
      <c r="E1" s="29"/>
    </row>
    <row r="2" spans="1:5" s="36" customFormat="1" ht="15">
      <c r="A2" s="34" t="s">
        <v>187</v>
      </c>
      <c r="C2" s="35"/>
      <c r="D2" s="35"/>
      <c r="E2" s="29"/>
    </row>
    <row r="3" spans="1:5" s="36" customFormat="1" ht="9" customHeight="1">
      <c r="A3" s="34"/>
      <c r="C3" s="35"/>
      <c r="D3" s="35"/>
      <c r="E3" s="35"/>
    </row>
    <row r="4" spans="1:5" ht="12.75">
      <c r="A4" s="30" t="s">
        <v>10</v>
      </c>
      <c r="B4" s="11"/>
      <c r="C4" s="31"/>
      <c r="D4" s="31"/>
      <c r="E4" s="31"/>
    </row>
    <row r="5" ht="8.25" customHeight="1"/>
    <row r="6" spans="4:5" ht="12.75">
      <c r="D6" s="9" t="s">
        <v>48</v>
      </c>
      <c r="E6" s="9" t="s">
        <v>48</v>
      </c>
    </row>
    <row r="7" spans="1:6" ht="12.75">
      <c r="A7" s="9"/>
      <c r="C7" s="9" t="s">
        <v>91</v>
      </c>
      <c r="D7" s="9" t="s">
        <v>182</v>
      </c>
      <c r="E7" s="9" t="s">
        <v>184</v>
      </c>
      <c r="F7" s="9" t="s">
        <v>63</v>
      </c>
    </row>
    <row r="8" spans="1:11" s="118" customFormat="1" ht="12.75">
      <c r="A8" s="118" t="s">
        <v>38</v>
      </c>
      <c r="C8" s="121">
        <v>368238</v>
      </c>
      <c r="D8" s="122">
        <v>545</v>
      </c>
      <c r="E8" s="122">
        <v>545</v>
      </c>
      <c r="F8" s="139">
        <v>38806</v>
      </c>
      <c r="G8" s="158"/>
      <c r="H8" s="129"/>
      <c r="I8" s="143"/>
      <c r="J8" s="143"/>
      <c r="K8" s="144"/>
    </row>
    <row r="9" spans="1:11" s="118" customFormat="1" ht="12.75">
      <c r="A9" s="118" t="s">
        <v>37</v>
      </c>
      <c r="C9" s="121">
        <v>72109</v>
      </c>
      <c r="D9" s="122">
        <v>119.7</v>
      </c>
      <c r="E9" s="122">
        <v>119.7</v>
      </c>
      <c r="F9" s="139">
        <v>39043</v>
      </c>
      <c r="G9" s="156"/>
      <c r="H9" s="129"/>
      <c r="I9" s="143"/>
      <c r="J9" s="143"/>
      <c r="K9" s="144"/>
    </row>
    <row r="10" spans="1:11" s="118" customFormat="1" ht="12.75">
      <c r="A10" s="118" t="s">
        <v>39</v>
      </c>
      <c r="C10" s="121">
        <v>310142.23</v>
      </c>
      <c r="D10" s="122">
        <v>283</v>
      </c>
      <c r="E10" s="122">
        <v>283</v>
      </c>
      <c r="F10" s="139">
        <v>39386</v>
      </c>
      <c r="G10" s="156"/>
      <c r="H10" s="129"/>
      <c r="I10" s="143"/>
      <c r="J10" s="143"/>
      <c r="K10" s="144"/>
    </row>
    <row r="11" spans="1:11" s="118" customFormat="1" ht="12.75">
      <c r="A11" s="118" t="s">
        <v>40</v>
      </c>
      <c r="C11" s="121">
        <v>1048950.4</v>
      </c>
      <c r="D11" s="122">
        <v>351.2</v>
      </c>
      <c r="E11" s="122">
        <v>351.2</v>
      </c>
      <c r="F11" s="139">
        <v>40051</v>
      </c>
      <c r="G11" s="157"/>
      <c r="H11" s="129"/>
      <c r="I11" s="143"/>
      <c r="J11" s="143"/>
      <c r="K11" s="144"/>
    </row>
    <row r="12" spans="1:11" s="118" customFormat="1" ht="15.75">
      <c r="A12" s="118" t="s">
        <v>144</v>
      </c>
      <c r="C12" s="121">
        <v>356770.43425099994</v>
      </c>
      <c r="D12" s="122">
        <v>375.7</v>
      </c>
      <c r="E12" s="122">
        <v>365</v>
      </c>
      <c r="F12" s="139">
        <v>38806</v>
      </c>
      <c r="G12" s="157"/>
      <c r="H12" s="129"/>
      <c r="I12" s="143"/>
      <c r="J12" s="143"/>
      <c r="K12" s="144"/>
    </row>
    <row r="13" spans="1:11" s="118" customFormat="1" ht="15.75">
      <c r="A13" s="118" t="s">
        <v>145</v>
      </c>
      <c r="C13" s="121">
        <v>216591.1958</v>
      </c>
      <c r="D13" s="122">
        <v>117.3</v>
      </c>
      <c r="E13" s="122">
        <v>114</v>
      </c>
      <c r="F13" s="139">
        <v>39251</v>
      </c>
      <c r="G13" s="157"/>
      <c r="H13" s="129"/>
      <c r="I13" s="143"/>
      <c r="J13" s="143"/>
      <c r="K13" s="144"/>
    </row>
    <row r="14" spans="1:11" s="118" customFormat="1" ht="12.75">
      <c r="A14" s="118" t="s">
        <v>41</v>
      </c>
      <c r="C14" s="121">
        <v>108508.5257952675</v>
      </c>
      <c r="D14" s="122">
        <v>74.2</v>
      </c>
      <c r="E14" s="122">
        <v>74.3</v>
      </c>
      <c r="F14" s="139">
        <v>39351</v>
      </c>
      <c r="G14" s="157"/>
      <c r="H14" s="159"/>
      <c r="I14" s="143"/>
      <c r="J14" s="143"/>
      <c r="K14" s="144"/>
    </row>
    <row r="15" spans="1:11" s="118" customFormat="1" ht="12.75">
      <c r="A15" s="118" t="s">
        <v>42</v>
      </c>
      <c r="C15" s="121">
        <v>15943.500810000001</v>
      </c>
      <c r="D15" s="122">
        <v>22.4</v>
      </c>
      <c r="E15" s="122">
        <v>22.4</v>
      </c>
      <c r="F15" s="139">
        <v>39351</v>
      </c>
      <c r="G15" s="157"/>
      <c r="H15" s="159"/>
      <c r="I15" s="143"/>
      <c r="J15" s="143"/>
      <c r="K15" s="144"/>
    </row>
    <row r="16" spans="1:11" s="118" customFormat="1" ht="12.75">
      <c r="A16" s="118" t="s">
        <v>43</v>
      </c>
      <c r="C16" s="121">
        <v>52050.34539599999</v>
      </c>
      <c r="D16" s="122">
        <v>37.8</v>
      </c>
      <c r="E16" s="122">
        <v>37.9</v>
      </c>
      <c r="F16" s="139">
        <v>39351</v>
      </c>
      <c r="G16" s="157"/>
      <c r="H16" s="159"/>
      <c r="I16" s="143"/>
      <c r="J16" s="143"/>
      <c r="K16" s="144"/>
    </row>
    <row r="17" spans="1:11" s="118" customFormat="1" ht="12.75">
      <c r="A17" s="118" t="s">
        <v>50</v>
      </c>
      <c r="C17" s="123">
        <v>0</v>
      </c>
      <c r="D17" s="122">
        <v>32.5</v>
      </c>
      <c r="E17" s="122">
        <v>32.5</v>
      </c>
      <c r="F17" s="120"/>
      <c r="H17" s="129"/>
      <c r="I17" s="140"/>
      <c r="K17" s="145"/>
    </row>
    <row r="18" spans="1:5" s="118" customFormat="1" ht="12.75">
      <c r="A18" s="124" t="s">
        <v>44</v>
      </c>
      <c r="C18" s="125">
        <f>SUM(C8:C17)</f>
        <v>2549303.6320522674</v>
      </c>
      <c r="D18" s="126">
        <f>SUM(D8:D17)</f>
        <v>1958.8000000000002</v>
      </c>
      <c r="E18" s="126">
        <f>SUM(E8:E17)</f>
        <v>1945.0000000000002</v>
      </c>
    </row>
    <row r="19" s="118" customFormat="1" ht="12.75">
      <c r="C19" s="119"/>
    </row>
    <row r="20" spans="3:8" ht="12.75">
      <c r="C20" s="14"/>
      <c r="D20" s="33"/>
      <c r="E20" s="33"/>
      <c r="H20" s="138"/>
    </row>
    <row r="21" spans="1:5" ht="12.75">
      <c r="A21" s="30" t="s">
        <v>18</v>
      </c>
      <c r="B21" s="11"/>
      <c r="C21" s="31"/>
      <c r="D21" s="31"/>
      <c r="E21" s="31"/>
    </row>
    <row r="22" spans="1:5" ht="12" customHeight="1">
      <c r="A22" s="34"/>
      <c r="C22" s="35"/>
      <c r="D22" s="35"/>
      <c r="E22" s="29"/>
    </row>
    <row r="23" spans="1:5" s="9" customFormat="1" ht="12.75">
      <c r="A23" s="9" t="s">
        <v>45</v>
      </c>
      <c r="C23" s="32" t="s">
        <v>91</v>
      </c>
      <c r="D23" s="124" t="s">
        <v>48</v>
      </c>
      <c r="E23" s="32"/>
    </row>
    <row r="24" spans="1:4" ht="12.75">
      <c r="A24" s="118" t="s">
        <v>46</v>
      </c>
      <c r="B24" s="118"/>
      <c r="C24" s="119">
        <v>198436</v>
      </c>
      <c r="D24" s="179">
        <v>154</v>
      </c>
    </row>
    <row r="25" spans="1:4" ht="12.75">
      <c r="A25" s="118" t="s">
        <v>47</v>
      </c>
      <c r="B25" s="118"/>
      <c r="C25" s="119">
        <v>222246</v>
      </c>
      <c r="D25" s="179">
        <v>188.1</v>
      </c>
    </row>
    <row r="26" spans="4:5" ht="12.75">
      <c r="D26" s="14"/>
      <c r="E26" s="14"/>
    </row>
    <row r="27" spans="3:5" ht="10.5" customHeight="1">
      <c r="C27" s="14"/>
      <c r="D27" s="14"/>
      <c r="E27" s="14"/>
    </row>
    <row r="28" spans="1:5" ht="12.75">
      <c r="A28" s="30" t="s">
        <v>3</v>
      </c>
      <c r="B28" s="11"/>
      <c r="C28" s="31"/>
      <c r="D28" s="31"/>
      <c r="E28" s="31"/>
    </row>
    <row r="29" spans="1:5" s="36" customFormat="1" ht="11.25" customHeight="1">
      <c r="A29" s="34"/>
      <c r="C29" s="35"/>
      <c r="D29" s="35"/>
      <c r="E29" s="29"/>
    </row>
    <row r="30" spans="1:5" ht="12.75">
      <c r="A30" s="9" t="s">
        <v>9</v>
      </c>
      <c r="C30" s="32" t="s">
        <v>4</v>
      </c>
      <c r="D30" s="32" t="s">
        <v>7</v>
      </c>
      <c r="E30" s="32" t="s">
        <v>8</v>
      </c>
    </row>
    <row r="31" spans="1:5" s="118" customFormat="1" ht="12.75">
      <c r="A31" s="118" t="s">
        <v>68</v>
      </c>
      <c r="C31" s="131">
        <v>500</v>
      </c>
      <c r="D31" s="127">
        <v>41215</v>
      </c>
      <c r="E31" s="128"/>
    </row>
    <row r="32" spans="1:5" s="118" customFormat="1" ht="12.75">
      <c r="A32" s="118" t="s">
        <v>69</v>
      </c>
      <c r="C32" s="131">
        <v>158.8</v>
      </c>
      <c r="D32" s="127">
        <v>41257</v>
      </c>
      <c r="E32" s="128"/>
    </row>
    <row r="33" spans="1:5" s="118" customFormat="1" ht="12.75">
      <c r="A33" s="118" t="s">
        <v>70</v>
      </c>
      <c r="C33" s="131">
        <v>111.8</v>
      </c>
      <c r="D33" s="127">
        <v>41161</v>
      </c>
      <c r="E33" s="128"/>
    </row>
    <row r="34" spans="1:5" s="118" customFormat="1" ht="15.75">
      <c r="A34" s="118" t="s">
        <v>67</v>
      </c>
      <c r="C34" s="130">
        <v>0.0426</v>
      </c>
      <c r="D34" s="119"/>
      <c r="E34" s="119"/>
    </row>
    <row r="35" spans="3:5" s="118" customFormat="1" ht="9" customHeight="1">
      <c r="C35" s="129"/>
      <c r="D35" s="129"/>
      <c r="E35" s="129"/>
    </row>
    <row r="36" spans="1:5" s="118" customFormat="1" ht="15.75">
      <c r="A36" s="124" t="s">
        <v>30</v>
      </c>
      <c r="C36" s="119"/>
      <c r="D36" s="129"/>
      <c r="E36" s="129"/>
    </row>
    <row r="37" spans="1:5" s="118" customFormat="1" ht="12.75">
      <c r="A37" s="118" t="s">
        <v>109</v>
      </c>
      <c r="C37" s="129" t="s">
        <v>185</v>
      </c>
      <c r="D37" s="119"/>
      <c r="E37" s="119"/>
    </row>
    <row r="38" spans="1:5" s="118" customFormat="1" ht="12.75">
      <c r="A38" s="118" t="s">
        <v>108</v>
      </c>
      <c r="C38" s="130">
        <v>0.378</v>
      </c>
      <c r="D38" s="129"/>
      <c r="E38" s="129"/>
    </row>
    <row r="39" spans="3:5" s="118" customFormat="1" ht="12.75">
      <c r="C39" s="130"/>
      <c r="D39" s="129"/>
      <c r="E39" s="129"/>
    </row>
    <row r="40" spans="1:3" ht="12.75">
      <c r="A40" s="50" t="s">
        <v>20</v>
      </c>
      <c r="C40" s="50"/>
    </row>
    <row r="41" spans="1:2" ht="12.75">
      <c r="A41" s="49">
        <v>1</v>
      </c>
      <c r="B41" s="48" t="s">
        <v>146</v>
      </c>
    </row>
    <row r="42" spans="1:2" ht="12.75">
      <c r="A42" s="51">
        <v>2</v>
      </c>
      <c r="B42" s="51" t="s">
        <v>183</v>
      </c>
    </row>
    <row r="43" spans="1:2" ht="12.75">
      <c r="A43" s="51">
        <v>3</v>
      </c>
      <c r="B43" s="48" t="s">
        <v>27</v>
      </c>
    </row>
    <row r="45" ht="12.75">
      <c r="A45" s="73" t="s">
        <v>36</v>
      </c>
    </row>
  </sheetData>
  <sheetProtection/>
  <printOptions/>
  <pageMargins left="0.75" right="0.75" top="0.5" bottom="0.25" header="0.5" footer="0.5"/>
  <pageSetup fitToHeight="1" fitToWidth="1" horizontalDpi="600" verticalDpi="600" orientation="portrait" paperSize="168" scale="70" r:id="rId1"/>
</worksheet>
</file>

<file path=xl/worksheets/sheet2.xml><?xml version="1.0" encoding="utf-8"?>
<worksheet xmlns="http://schemas.openxmlformats.org/spreadsheetml/2006/main" xmlns:r="http://schemas.openxmlformats.org/officeDocument/2006/relationships">
  <sheetPr>
    <pageSetUpPr fitToPage="1"/>
  </sheetPr>
  <dimension ref="A1:P103"/>
  <sheetViews>
    <sheetView tabSelected="1" view="pageBreakPreview" zoomScale="80" zoomScaleNormal="80" zoomScaleSheetLayoutView="80" zoomScalePageLayoutView="0" workbookViewId="0" topLeftCell="A1">
      <selection activeCell="H30" sqref="H30"/>
    </sheetView>
  </sheetViews>
  <sheetFormatPr defaultColWidth="10.7109375" defaultRowHeight="12.75"/>
  <cols>
    <col min="1" max="1" width="3.7109375" style="2" customWidth="1"/>
    <col min="2" max="2" width="37.00390625" style="2" customWidth="1"/>
    <col min="3" max="3" width="10.7109375" style="173" customWidth="1"/>
    <col min="4" max="6" width="10.7109375" style="22" customWidth="1"/>
    <col min="7" max="7" width="10.7109375" style="8" customWidth="1"/>
    <col min="8" max="16384" width="10.7109375" style="2" customWidth="1"/>
  </cols>
  <sheetData>
    <row r="1" spans="1:7" s="6" customFormat="1" ht="15">
      <c r="A1" s="34" t="s">
        <v>35</v>
      </c>
      <c r="B1" s="2"/>
      <c r="C1" s="3"/>
      <c r="D1" s="3"/>
      <c r="E1" s="4"/>
      <c r="F1" s="4"/>
      <c r="G1" s="5"/>
    </row>
    <row r="2" spans="1:7" s="6" customFormat="1" ht="15">
      <c r="A2" s="1" t="s">
        <v>187</v>
      </c>
      <c r="B2" s="2"/>
      <c r="C2" s="3"/>
      <c r="D2" s="3"/>
      <c r="E2" s="4"/>
      <c r="F2" s="4"/>
      <c r="G2" s="5"/>
    </row>
    <row r="3" spans="3:7" s="7" customFormat="1" ht="12.75">
      <c r="C3" s="27"/>
      <c r="D3" s="8"/>
      <c r="E3" s="8"/>
      <c r="F3" s="8"/>
      <c r="G3" s="8"/>
    </row>
    <row r="4" spans="1:7" s="7" customFormat="1" ht="12.75">
      <c r="A4" s="9" t="s">
        <v>115</v>
      </c>
      <c r="C4" s="169"/>
      <c r="D4" s="10"/>
      <c r="E4" s="8"/>
      <c r="F4" s="8"/>
      <c r="G4" s="8"/>
    </row>
    <row r="5" spans="1:7" s="7" customFormat="1" ht="12.75">
      <c r="A5" s="11" t="s">
        <v>116</v>
      </c>
      <c r="B5" s="12"/>
      <c r="C5" s="170" t="s">
        <v>117</v>
      </c>
      <c r="D5" s="13" t="s">
        <v>118</v>
      </c>
      <c r="E5" s="8"/>
      <c r="F5" s="8"/>
      <c r="G5" s="8"/>
    </row>
    <row r="6" spans="1:7" s="7" customFormat="1" ht="12.75">
      <c r="A6" s="118" t="s">
        <v>71</v>
      </c>
      <c r="B6" s="28"/>
      <c r="C6" s="132">
        <v>0.2863167285840571</v>
      </c>
      <c r="D6" s="132">
        <v>0.20539818960256065</v>
      </c>
      <c r="F6" s="8"/>
      <c r="G6" s="76"/>
    </row>
    <row r="7" spans="1:7" s="7" customFormat="1" ht="12.75">
      <c r="A7" s="118" t="s">
        <v>72</v>
      </c>
      <c r="B7" s="28"/>
      <c r="C7" s="132">
        <v>0.09924434183597138</v>
      </c>
      <c r="D7" s="132">
        <v>0.14272893211290139</v>
      </c>
      <c r="F7" s="8"/>
      <c r="G7" s="76"/>
    </row>
    <row r="8" spans="1:7" s="7" customFormat="1" ht="12.75">
      <c r="A8" s="118" t="s">
        <v>73</v>
      </c>
      <c r="B8" s="28"/>
      <c r="C8" s="132">
        <v>0.11088676091751776</v>
      </c>
      <c r="D8" s="132">
        <v>0.10635964057802225</v>
      </c>
      <c r="F8" s="8"/>
      <c r="G8" s="76"/>
    </row>
    <row r="9" spans="1:7" s="7" customFormat="1" ht="12.75">
      <c r="A9" s="118" t="s">
        <v>74</v>
      </c>
      <c r="B9" s="28"/>
      <c r="C9" s="132">
        <v>0.07903944727031748</v>
      </c>
      <c r="D9" s="132">
        <v>0.10622392966112326</v>
      </c>
      <c r="F9" s="8"/>
      <c r="G9" s="76"/>
    </row>
    <row r="10" spans="1:7" s="7" customFormat="1" ht="12.75">
      <c r="A10" s="118" t="s">
        <v>75</v>
      </c>
      <c r="B10" s="28"/>
      <c r="C10" s="132">
        <v>0.07391079485896425</v>
      </c>
      <c r="D10" s="132">
        <v>0.05946253267427267</v>
      </c>
      <c r="F10" s="8"/>
      <c r="G10" s="76"/>
    </row>
    <row r="11" spans="1:7" s="7" customFormat="1" ht="12.75">
      <c r="A11" s="118" t="s">
        <v>76</v>
      </c>
      <c r="B11" s="28"/>
      <c r="C11" s="132">
        <v>0.030639061651017846</v>
      </c>
      <c r="D11" s="132">
        <v>0.05879432894749509</v>
      </c>
      <c r="F11" s="8"/>
      <c r="G11" s="76"/>
    </row>
    <row r="12" spans="1:7" s="7" customFormat="1" ht="12.75">
      <c r="A12" s="118" t="s">
        <v>80</v>
      </c>
      <c r="B12" s="28"/>
      <c r="C12" s="132">
        <v>0.049319900605853395</v>
      </c>
      <c r="D12" s="132">
        <v>0.04957980180973123</v>
      </c>
      <c r="G12" s="76"/>
    </row>
    <row r="13" spans="1:7" s="7" customFormat="1" ht="12.75">
      <c r="A13" s="118" t="s">
        <v>79</v>
      </c>
      <c r="B13" s="28"/>
      <c r="C13" s="132">
        <v>0.04188225799023328</v>
      </c>
      <c r="D13" s="132">
        <v>0.04827996835201334</v>
      </c>
      <c r="F13" s="8"/>
      <c r="G13" s="76"/>
    </row>
    <row r="14" spans="1:7" s="7" customFormat="1" ht="12.75">
      <c r="A14" s="118" t="s">
        <v>82</v>
      </c>
      <c r="B14" s="28"/>
      <c r="C14" s="132">
        <v>0.04177708620735497</v>
      </c>
      <c r="D14" s="132">
        <v>0.045059597326372124</v>
      </c>
      <c r="F14" s="8"/>
      <c r="G14" s="76"/>
    </row>
    <row r="15" spans="1:7" s="7" customFormat="1" ht="12.75">
      <c r="A15" s="118" t="s">
        <v>78</v>
      </c>
      <c r="B15" s="28"/>
      <c r="C15" s="132">
        <v>0.05988630972538506</v>
      </c>
      <c r="D15" s="132">
        <v>0.04248030567846871</v>
      </c>
      <c r="F15" s="8"/>
      <c r="G15" s="76"/>
    </row>
    <row r="16" spans="1:7" s="7" customFormat="1" ht="12.75">
      <c r="A16" s="118" t="s">
        <v>81</v>
      </c>
      <c r="B16" s="28"/>
      <c r="C16" s="132">
        <v>0.03661953730357872</v>
      </c>
      <c r="D16" s="132">
        <v>0.03297858557339966</v>
      </c>
      <c r="F16" s="8"/>
      <c r="G16" s="76"/>
    </row>
    <row r="17" spans="1:7" s="7" customFormat="1" ht="12.75">
      <c r="A17" s="118" t="s">
        <v>83</v>
      </c>
      <c r="B17" s="28"/>
      <c r="C17" s="132">
        <v>0.024585967782727793</v>
      </c>
      <c r="D17" s="132">
        <v>0.03105379205420059</v>
      </c>
      <c r="F17" s="8"/>
      <c r="G17" s="76"/>
    </row>
    <row r="18" spans="1:7" s="7" customFormat="1" ht="12.75">
      <c r="A18" s="118" t="s">
        <v>77</v>
      </c>
      <c r="B18" s="28"/>
      <c r="C18" s="132">
        <v>0.02417670148140941</v>
      </c>
      <c r="D18" s="132">
        <v>0.03012597147605709</v>
      </c>
      <c r="F18" s="8"/>
      <c r="G18" s="76"/>
    </row>
    <row r="19" spans="1:7" s="7" customFormat="1" ht="12.75">
      <c r="A19" s="118" t="s">
        <v>84</v>
      </c>
      <c r="B19" s="28"/>
      <c r="C19" s="132">
        <v>0.017143079794161766</v>
      </c>
      <c r="D19" s="132">
        <v>0.01654137849102236</v>
      </c>
      <c r="F19" s="8"/>
      <c r="G19" s="76"/>
    </row>
    <row r="20" spans="1:7" s="7" customFormat="1" ht="12.75">
      <c r="A20" s="118" t="s">
        <v>85</v>
      </c>
      <c r="B20" s="28"/>
      <c r="C20" s="132">
        <v>0.008207270854609133</v>
      </c>
      <c r="D20" s="132">
        <v>0.012038107924082811</v>
      </c>
      <c r="F20" s="8"/>
      <c r="G20" s="76"/>
    </row>
    <row r="21" spans="1:7" s="7" customFormat="1" ht="12.75">
      <c r="A21" s="118" t="s">
        <v>86</v>
      </c>
      <c r="B21" s="28"/>
      <c r="C21" s="132">
        <v>0.007861596572271892</v>
      </c>
      <c r="D21" s="132">
        <v>0.006848220631557078</v>
      </c>
      <c r="F21" s="8"/>
      <c r="G21" s="76"/>
    </row>
    <row r="22" spans="1:7" s="7" customFormat="1" ht="12.75">
      <c r="A22" s="7" t="s">
        <v>87</v>
      </c>
      <c r="B22" s="14"/>
      <c r="C22" s="132">
        <v>0.008503156564568633</v>
      </c>
      <c r="D22" s="132">
        <v>0.00604671710671968</v>
      </c>
      <c r="E22" s="8"/>
      <c r="F22" s="8"/>
      <c r="G22" s="8"/>
    </row>
    <row r="23" spans="2:7" s="7" customFormat="1" ht="12.75">
      <c r="B23" s="14"/>
      <c r="C23" s="169"/>
      <c r="D23" s="10"/>
      <c r="E23" s="8"/>
      <c r="F23" s="8"/>
      <c r="G23" s="8"/>
    </row>
    <row r="24" spans="1:7" s="7" customFormat="1" ht="12.75">
      <c r="A24" s="9" t="s">
        <v>119</v>
      </c>
      <c r="C24" s="171"/>
      <c r="D24" s="15"/>
      <c r="E24" s="14"/>
      <c r="F24" s="10"/>
      <c r="G24" s="10"/>
    </row>
    <row r="25" spans="1:7" s="7" customFormat="1" ht="15" customHeight="1">
      <c r="A25" s="16" t="s">
        <v>6</v>
      </c>
      <c r="B25" s="16" t="s">
        <v>120</v>
      </c>
      <c r="C25" s="187" t="s">
        <v>0</v>
      </c>
      <c r="D25" s="187"/>
      <c r="E25" s="17"/>
      <c r="G25" s="17"/>
    </row>
    <row r="26" spans="1:9" s="7" customFormat="1" ht="12.75">
      <c r="A26" s="118">
        <v>1</v>
      </c>
      <c r="B26" s="28" t="s">
        <v>125</v>
      </c>
      <c r="C26" s="118"/>
      <c r="D26" s="132">
        <v>0.20453501208346778</v>
      </c>
      <c r="E26" s="77"/>
      <c r="I26" s="74"/>
    </row>
    <row r="27" spans="1:9" s="7" customFormat="1" ht="12.75">
      <c r="A27" s="118">
        <v>2</v>
      </c>
      <c r="B27" s="28" t="s">
        <v>126</v>
      </c>
      <c r="C27" s="118"/>
      <c r="D27" s="132">
        <v>0.16316315736658452</v>
      </c>
      <c r="E27" s="77"/>
      <c r="G27" s="19"/>
      <c r="I27" s="74"/>
    </row>
    <row r="28" spans="1:9" s="7" customFormat="1" ht="12.75">
      <c r="A28" s="118">
        <v>3</v>
      </c>
      <c r="B28" s="28" t="s">
        <v>124</v>
      </c>
      <c r="C28" s="118"/>
      <c r="D28" s="132">
        <v>0.0976805218011358</v>
      </c>
      <c r="E28" s="77"/>
      <c r="G28" s="19"/>
      <c r="I28" s="74"/>
    </row>
    <row r="29" spans="1:9" s="7" customFormat="1" ht="12.75">
      <c r="A29" s="118">
        <v>4</v>
      </c>
      <c r="B29" s="28" t="s">
        <v>88</v>
      </c>
      <c r="C29" s="118"/>
      <c r="D29" s="132">
        <v>0.06521292470433461</v>
      </c>
      <c r="E29" s="77"/>
      <c r="G29" s="19"/>
      <c r="I29" s="74"/>
    </row>
    <row r="30" spans="1:9" s="7" customFormat="1" ht="12.75">
      <c r="A30" s="118">
        <v>5</v>
      </c>
      <c r="B30" s="28" t="s">
        <v>122</v>
      </c>
      <c r="C30" s="118"/>
      <c r="D30" s="132">
        <v>0.027051904282949395</v>
      </c>
      <c r="E30" s="77"/>
      <c r="G30" s="19"/>
      <c r="I30" s="74"/>
    </row>
    <row r="31" spans="1:9" s="7" customFormat="1" ht="12.75">
      <c r="A31" s="118">
        <v>6</v>
      </c>
      <c r="B31" s="28" t="s">
        <v>90</v>
      </c>
      <c r="C31" s="118"/>
      <c r="D31" s="132">
        <v>0.02456569586203171</v>
      </c>
      <c r="E31" s="77"/>
      <c r="G31" s="19"/>
      <c r="I31" s="74"/>
    </row>
    <row r="32" spans="1:9" s="7" customFormat="1" ht="12.75">
      <c r="A32" s="118">
        <v>7</v>
      </c>
      <c r="B32" s="28" t="s">
        <v>89</v>
      </c>
      <c r="C32" s="118"/>
      <c r="D32" s="132">
        <v>0.023934874412380965</v>
      </c>
      <c r="E32" s="77"/>
      <c r="G32" s="19"/>
      <c r="I32" s="74"/>
    </row>
    <row r="33" spans="1:9" s="7" customFormat="1" ht="12.75">
      <c r="A33" s="118">
        <v>8</v>
      </c>
      <c r="B33" s="28" t="s">
        <v>123</v>
      </c>
      <c r="C33" s="118"/>
      <c r="D33" s="132">
        <v>0.020532146020870796</v>
      </c>
      <c r="E33" s="77"/>
      <c r="G33" s="19"/>
      <c r="I33" s="74"/>
    </row>
    <row r="34" spans="1:9" s="7" customFormat="1" ht="12.75">
      <c r="A34" s="118">
        <v>9</v>
      </c>
      <c r="B34" s="28" t="s">
        <v>128</v>
      </c>
      <c r="C34" s="118"/>
      <c r="D34" s="132">
        <v>0.020392663303101813</v>
      </c>
      <c r="E34" s="77"/>
      <c r="G34" s="19"/>
      <c r="I34" s="74"/>
    </row>
    <row r="35" spans="1:9" s="7" customFormat="1" ht="12.75">
      <c r="A35" s="118">
        <v>10</v>
      </c>
      <c r="B35" s="28" t="s">
        <v>127</v>
      </c>
      <c r="C35" s="28"/>
      <c r="D35" s="132">
        <v>0.01819225270196074</v>
      </c>
      <c r="E35" s="77"/>
      <c r="G35" s="19"/>
      <c r="I35" s="74"/>
    </row>
    <row r="36" spans="1:9" s="7" customFormat="1" ht="12.75">
      <c r="A36" s="28"/>
      <c r="B36" s="28"/>
      <c r="C36" s="27"/>
      <c r="D36" s="27"/>
      <c r="E36" s="27"/>
      <c r="F36" s="27"/>
      <c r="G36" s="27"/>
      <c r="H36" s="75"/>
      <c r="I36" s="74"/>
    </row>
    <row r="37" spans="1:8" s="7" customFormat="1" ht="12.75">
      <c r="A37" s="65" t="s">
        <v>11</v>
      </c>
      <c r="B37" s="66"/>
      <c r="C37" s="67" t="s">
        <v>169</v>
      </c>
      <c r="D37" s="67" t="s">
        <v>170</v>
      </c>
      <c r="E37" s="67" t="s">
        <v>171</v>
      </c>
      <c r="F37" s="67" t="s">
        <v>172</v>
      </c>
      <c r="G37" s="67" t="s">
        <v>173</v>
      </c>
      <c r="H37" s="28"/>
    </row>
    <row r="38" spans="1:8" s="7" customFormat="1" ht="12.75">
      <c r="A38" s="68"/>
      <c r="B38" s="28"/>
      <c r="C38" s="69"/>
      <c r="D38" s="69"/>
      <c r="E38" s="28"/>
      <c r="F38" s="28"/>
      <c r="G38" s="28"/>
      <c r="H38" s="28"/>
    </row>
    <row r="39" spans="1:8" s="7" customFormat="1" ht="12.75">
      <c r="A39" s="106" t="s">
        <v>133</v>
      </c>
      <c r="B39" s="28"/>
      <c r="C39" s="27"/>
      <c r="D39" s="27"/>
      <c r="E39" s="28"/>
      <c r="F39" s="28"/>
      <c r="G39" s="28"/>
      <c r="H39" s="28"/>
    </row>
    <row r="40" spans="1:13" s="7" customFormat="1" ht="12.75">
      <c r="A40" s="28" t="s">
        <v>129</v>
      </c>
      <c r="B40" s="28"/>
      <c r="C40" s="27">
        <v>54</v>
      </c>
      <c r="D40" s="27">
        <v>90</v>
      </c>
      <c r="E40" s="27">
        <v>82</v>
      </c>
      <c r="F40" s="27">
        <v>21</v>
      </c>
      <c r="G40" s="27">
        <v>24</v>
      </c>
      <c r="H40" s="27"/>
      <c r="I40" s="27"/>
      <c r="J40" s="27"/>
      <c r="K40" s="27"/>
      <c r="L40" s="27"/>
      <c r="M40" s="27"/>
    </row>
    <row r="41" spans="1:13" s="7" customFormat="1" ht="12.75">
      <c r="A41" s="28" t="s">
        <v>130</v>
      </c>
      <c r="B41" s="28"/>
      <c r="C41" s="133">
        <v>107088.09895000001</v>
      </c>
      <c r="D41" s="133">
        <v>563978.384462</v>
      </c>
      <c r="E41" s="133">
        <v>215029.7483042675</v>
      </c>
      <c r="F41" s="133">
        <v>1125447.12356</v>
      </c>
      <c r="G41" s="133">
        <v>477915.9064029999</v>
      </c>
      <c r="H41" s="27"/>
      <c r="I41" s="27"/>
      <c r="J41" s="27"/>
      <c r="K41" s="27"/>
      <c r="L41" s="27"/>
      <c r="M41" s="133"/>
    </row>
    <row r="42" spans="1:13" s="7" customFormat="1" ht="12.75">
      <c r="A42" s="28" t="s">
        <v>131</v>
      </c>
      <c r="B42" s="28"/>
      <c r="C42" s="134">
        <v>0.0420068</v>
      </c>
      <c r="D42" s="134">
        <v>0.2212</v>
      </c>
      <c r="E42" s="134">
        <v>0.0843484</v>
      </c>
      <c r="F42" s="134">
        <v>0.441472</v>
      </c>
      <c r="G42" s="134">
        <v>0.187469</v>
      </c>
      <c r="H42" s="180"/>
      <c r="I42" s="180"/>
      <c r="J42" s="180"/>
      <c r="K42" s="180"/>
      <c r="L42" s="180"/>
      <c r="M42" s="134"/>
    </row>
    <row r="43" spans="1:13" s="7" customFormat="1" ht="12.75">
      <c r="A43" s="28" t="s">
        <v>132</v>
      </c>
      <c r="B43" s="28"/>
      <c r="C43" s="71">
        <v>0.0668826812291523</v>
      </c>
      <c r="D43" s="71">
        <v>0.2849865447878616</v>
      </c>
      <c r="E43" s="71">
        <v>0.1308698895223405</v>
      </c>
      <c r="F43" s="71">
        <v>0.25097065469053376</v>
      </c>
      <c r="G43" s="71">
        <v>0.2662902297701119</v>
      </c>
      <c r="H43" s="180"/>
      <c r="I43" s="180"/>
      <c r="J43" s="180"/>
      <c r="K43" s="180"/>
      <c r="L43" s="180"/>
      <c r="M43" s="71"/>
    </row>
    <row r="44" spans="1:8" s="7" customFormat="1" ht="12.75">
      <c r="A44" s="28"/>
      <c r="B44" s="28"/>
      <c r="C44" s="27"/>
      <c r="D44" s="27"/>
      <c r="E44" s="28"/>
      <c r="F44" s="28"/>
      <c r="G44" s="28"/>
      <c r="H44" s="28"/>
    </row>
    <row r="45" spans="1:8" ht="12.75">
      <c r="A45" s="106" t="s">
        <v>150</v>
      </c>
      <c r="B45" s="70"/>
      <c r="C45" s="27"/>
      <c r="D45" s="27"/>
      <c r="E45" s="70"/>
      <c r="F45" s="70"/>
      <c r="G45" s="70"/>
      <c r="H45" s="70"/>
    </row>
    <row r="46" spans="1:9" ht="12.75">
      <c r="A46" s="28" t="s">
        <v>129</v>
      </c>
      <c r="B46" s="70"/>
      <c r="C46" s="27">
        <v>0</v>
      </c>
      <c r="D46" s="27">
        <v>1</v>
      </c>
      <c r="E46" s="27">
        <v>0</v>
      </c>
      <c r="F46" s="27">
        <v>0</v>
      </c>
      <c r="G46" s="27">
        <v>0</v>
      </c>
      <c r="H46" s="70"/>
      <c r="I46" s="28"/>
    </row>
    <row r="47" spans="1:16" ht="12.75">
      <c r="A47" s="28" t="s">
        <v>130</v>
      </c>
      <c r="B47" s="70"/>
      <c r="C47" s="133">
        <v>0</v>
      </c>
      <c r="D47" s="133">
        <v>368238</v>
      </c>
      <c r="E47" s="133">
        <v>0</v>
      </c>
      <c r="F47" s="133">
        <v>0</v>
      </c>
      <c r="G47" s="133">
        <v>0</v>
      </c>
      <c r="H47" s="70"/>
      <c r="I47" s="28"/>
      <c r="L47" s="135"/>
      <c r="M47" s="135"/>
      <c r="N47" s="135"/>
      <c r="O47" s="135"/>
      <c r="P47" s="135"/>
    </row>
    <row r="48" spans="1:9" ht="12.75">
      <c r="A48" s="28" t="s">
        <v>131</v>
      </c>
      <c r="B48" s="70"/>
      <c r="C48" s="134">
        <v>0</v>
      </c>
      <c r="D48" s="134">
        <v>1</v>
      </c>
      <c r="E48" s="134">
        <v>0</v>
      </c>
      <c r="F48" s="134">
        <v>0</v>
      </c>
      <c r="G48" s="134">
        <v>0</v>
      </c>
      <c r="H48" s="70"/>
      <c r="I48" s="28"/>
    </row>
    <row r="49" spans="1:9" ht="12.75">
      <c r="A49" s="28" t="s">
        <v>132</v>
      </c>
      <c r="B49" s="70"/>
      <c r="C49" s="71">
        <v>0</v>
      </c>
      <c r="D49" s="71">
        <v>1</v>
      </c>
      <c r="E49" s="71">
        <v>0</v>
      </c>
      <c r="F49" s="71">
        <v>0</v>
      </c>
      <c r="G49" s="71">
        <v>0</v>
      </c>
      <c r="H49" s="70"/>
      <c r="I49" s="28"/>
    </row>
    <row r="50" spans="1:8" ht="12.75">
      <c r="A50" s="106"/>
      <c r="B50" s="70"/>
      <c r="C50" s="28"/>
      <c r="D50" s="28"/>
      <c r="E50" s="28"/>
      <c r="F50" s="28"/>
      <c r="G50" s="28"/>
      <c r="H50" s="70"/>
    </row>
    <row r="51" spans="1:8" ht="12.75">
      <c r="A51" s="106" t="s">
        <v>151</v>
      </c>
      <c r="B51" s="70"/>
      <c r="C51" s="27"/>
      <c r="D51" s="27"/>
      <c r="E51" s="27"/>
      <c r="F51" s="27"/>
      <c r="G51" s="27"/>
      <c r="H51" s="70"/>
    </row>
    <row r="52" spans="1:8" ht="12.75">
      <c r="A52" s="28" t="s">
        <v>129</v>
      </c>
      <c r="B52" s="70"/>
      <c r="C52" s="27">
        <v>1</v>
      </c>
      <c r="D52" s="27">
        <v>5</v>
      </c>
      <c r="E52" s="27">
        <v>9</v>
      </c>
      <c r="F52" s="27">
        <v>3</v>
      </c>
      <c r="G52" s="27">
        <v>0</v>
      </c>
      <c r="H52" s="70"/>
    </row>
    <row r="53" spans="1:8" ht="12.75">
      <c r="A53" s="28" t="s">
        <v>130</v>
      </c>
      <c r="B53" s="70"/>
      <c r="C53" s="133">
        <v>2960</v>
      </c>
      <c r="D53" s="133">
        <v>20851</v>
      </c>
      <c r="E53" s="133">
        <v>36081</v>
      </c>
      <c r="F53" s="133">
        <v>9203</v>
      </c>
      <c r="G53" s="133">
        <v>0</v>
      </c>
      <c r="H53" s="70"/>
    </row>
    <row r="54" spans="1:8" ht="12.75">
      <c r="A54" s="28" t="s">
        <v>131</v>
      </c>
      <c r="B54" s="70"/>
      <c r="C54" s="134">
        <v>0.04104896753525912</v>
      </c>
      <c r="D54" s="134">
        <v>0.2891594669181378</v>
      </c>
      <c r="E54" s="134">
        <v>0.500367499202596</v>
      </c>
      <c r="F54" s="134">
        <v>0.12762623250911814</v>
      </c>
      <c r="G54" s="134">
        <v>0</v>
      </c>
      <c r="H54" s="70"/>
    </row>
    <row r="55" spans="1:8" ht="12.75">
      <c r="A55" s="28" t="s">
        <v>132</v>
      </c>
      <c r="B55" s="70"/>
      <c r="C55" s="71">
        <v>0.06395152523770399</v>
      </c>
      <c r="D55" s="71">
        <v>0.4095161021833438</v>
      </c>
      <c r="E55" s="71">
        <v>0.4146130881282059</v>
      </c>
      <c r="F55" s="71">
        <v>0.11191928445074632</v>
      </c>
      <c r="G55" s="71">
        <v>0</v>
      </c>
      <c r="H55" s="70"/>
    </row>
    <row r="56" spans="1:8" s="7" customFormat="1" ht="12.75">
      <c r="A56" s="28"/>
      <c r="B56" s="28"/>
      <c r="C56" s="27"/>
      <c r="D56" s="27"/>
      <c r="E56" s="27"/>
      <c r="F56" s="27"/>
      <c r="G56" s="27"/>
      <c r="H56" s="28"/>
    </row>
    <row r="57" spans="1:8" s="7" customFormat="1" ht="12.75">
      <c r="A57" s="106" t="s">
        <v>152</v>
      </c>
      <c r="B57" s="28"/>
      <c r="C57" s="27"/>
      <c r="D57" s="27"/>
      <c r="E57" s="27"/>
      <c r="F57" s="27"/>
      <c r="G57" s="27"/>
      <c r="H57" s="28"/>
    </row>
    <row r="58" spans="1:8" s="7" customFormat="1" ht="12.75">
      <c r="A58" s="28" t="s">
        <v>129</v>
      </c>
      <c r="B58" s="28"/>
      <c r="C58" s="27">
        <v>36</v>
      </c>
      <c r="D58" s="27">
        <v>65</v>
      </c>
      <c r="E58" s="27">
        <v>64</v>
      </c>
      <c r="F58" s="27">
        <v>15</v>
      </c>
      <c r="G58" s="27">
        <v>1</v>
      </c>
      <c r="H58" s="28"/>
    </row>
    <row r="59" spans="1:8" s="7" customFormat="1" ht="12.75">
      <c r="A59" s="28" t="s">
        <v>130</v>
      </c>
      <c r="B59" s="28"/>
      <c r="C59" s="133">
        <v>61550.23</v>
      </c>
      <c r="D59" s="133">
        <v>80525</v>
      </c>
      <c r="E59" s="133">
        <v>80576</v>
      </c>
      <c r="F59" s="133">
        <v>39088</v>
      </c>
      <c r="G59" s="133">
        <v>3842.75</v>
      </c>
      <c r="H59" s="28"/>
    </row>
    <row r="60" spans="1:8" s="7" customFormat="1" ht="12.75">
      <c r="A60" s="28" t="s">
        <v>131</v>
      </c>
      <c r="B60" s="28"/>
      <c r="C60" s="134">
        <v>0.19845807518698763</v>
      </c>
      <c r="D60" s="134">
        <v>0.2596389404951399</v>
      </c>
      <c r="E60" s="134">
        <v>0.2598033811777261</v>
      </c>
      <c r="F60" s="134">
        <v>0.12603249805742353</v>
      </c>
      <c r="G60" s="134">
        <v>0.012390283000157702</v>
      </c>
      <c r="H60" s="28"/>
    </row>
    <row r="61" spans="1:8" s="7" customFormat="1" ht="12.75">
      <c r="A61" s="28" t="s">
        <v>132</v>
      </c>
      <c r="B61" s="28"/>
      <c r="C61" s="71">
        <v>0.26661816192344545</v>
      </c>
      <c r="D61" s="71">
        <v>0.3112960340882411</v>
      </c>
      <c r="E61" s="71">
        <v>0.2744250992721314</v>
      </c>
      <c r="F61" s="71">
        <v>0.12438107500520929</v>
      </c>
      <c r="G61" s="71">
        <v>0.02327962971097275</v>
      </c>
      <c r="H61" s="28"/>
    </row>
    <row r="62" spans="1:8" s="7" customFormat="1" ht="12.75">
      <c r="A62" s="28"/>
      <c r="B62" s="28"/>
      <c r="C62" s="27"/>
      <c r="D62" s="27"/>
      <c r="E62" s="27"/>
      <c r="F62" s="27"/>
      <c r="G62" s="27"/>
      <c r="H62" s="28"/>
    </row>
    <row r="63" spans="1:8" s="7" customFormat="1" ht="12.75">
      <c r="A63" s="106" t="s">
        <v>153</v>
      </c>
      <c r="B63" s="28"/>
      <c r="C63" s="27"/>
      <c r="D63" s="27"/>
      <c r="E63" s="28"/>
      <c r="F63" s="28"/>
      <c r="G63" s="28"/>
      <c r="H63" s="28"/>
    </row>
    <row r="64" spans="1:8" s="7" customFormat="1" ht="12.75">
      <c r="A64" s="28" t="s">
        <v>129</v>
      </c>
      <c r="B64" s="28"/>
      <c r="C64" s="27">
        <v>0</v>
      </c>
      <c r="D64" s="27">
        <v>0</v>
      </c>
      <c r="E64" s="27">
        <v>0</v>
      </c>
      <c r="F64" s="27">
        <v>1</v>
      </c>
      <c r="G64" s="27">
        <v>0</v>
      </c>
      <c r="H64" s="28"/>
    </row>
    <row r="65" spans="1:8" s="7" customFormat="1" ht="12.75">
      <c r="A65" s="28" t="s">
        <v>130</v>
      </c>
      <c r="B65" s="28"/>
      <c r="C65" s="133">
        <v>0</v>
      </c>
      <c r="D65" s="133">
        <v>0</v>
      </c>
      <c r="E65" s="133">
        <v>0</v>
      </c>
      <c r="F65" s="133">
        <v>1048950</v>
      </c>
      <c r="G65" s="133">
        <v>0</v>
      </c>
      <c r="H65" s="28"/>
    </row>
    <row r="66" spans="1:8" s="7" customFormat="1" ht="12.75">
      <c r="A66" s="28" t="s">
        <v>131</v>
      </c>
      <c r="B66" s="28"/>
      <c r="C66" s="134">
        <v>0</v>
      </c>
      <c r="D66" s="134">
        <v>0</v>
      </c>
      <c r="E66" s="134">
        <v>0</v>
      </c>
      <c r="F66" s="134">
        <v>1</v>
      </c>
      <c r="G66" s="134">
        <v>0</v>
      </c>
      <c r="H66" s="28"/>
    </row>
    <row r="67" spans="1:8" s="7" customFormat="1" ht="12.75">
      <c r="A67" s="28" t="s">
        <v>132</v>
      </c>
      <c r="B67" s="28"/>
      <c r="C67" s="71">
        <v>0</v>
      </c>
      <c r="D67" s="71">
        <v>0</v>
      </c>
      <c r="E67" s="71">
        <v>0</v>
      </c>
      <c r="F67" s="71">
        <v>1</v>
      </c>
      <c r="G67" s="71">
        <v>0</v>
      </c>
      <c r="H67" s="28"/>
    </row>
    <row r="68" spans="1:8" s="7" customFormat="1" ht="12.75">
      <c r="A68" s="28"/>
      <c r="B68" s="28"/>
      <c r="C68" s="27"/>
      <c r="D68" s="27"/>
      <c r="E68" s="27"/>
      <c r="F68" s="27"/>
      <c r="G68" s="27"/>
      <c r="H68" s="28"/>
    </row>
    <row r="69" spans="1:8" s="7" customFormat="1" ht="12.75">
      <c r="A69" s="106" t="s">
        <v>154</v>
      </c>
      <c r="B69" s="28"/>
      <c r="C69" s="27"/>
      <c r="D69" s="27"/>
      <c r="E69" s="28"/>
      <c r="F69" s="28"/>
      <c r="G69" s="28"/>
      <c r="H69" s="28"/>
    </row>
    <row r="70" spans="1:8" s="7" customFormat="1" ht="12.75">
      <c r="A70" s="28" t="s">
        <v>129</v>
      </c>
      <c r="B70" s="28"/>
      <c r="C70" s="27">
        <v>1</v>
      </c>
      <c r="D70" s="27">
        <v>7</v>
      </c>
      <c r="E70" s="27">
        <v>3</v>
      </c>
      <c r="F70" s="27">
        <v>2</v>
      </c>
      <c r="G70" s="27">
        <v>19</v>
      </c>
      <c r="H70" s="28"/>
    </row>
    <row r="71" spans="1:8" s="7" customFormat="1" ht="12.75">
      <c r="A71" s="28" t="s">
        <v>130</v>
      </c>
      <c r="B71" s="28"/>
      <c r="C71" s="133">
        <v>841.73698</v>
      </c>
      <c r="D71" s="133">
        <v>53920.142465</v>
      </c>
      <c r="E71" s="133">
        <v>75861.81442</v>
      </c>
      <c r="F71" s="133">
        <v>28205.72356</v>
      </c>
      <c r="G71" s="133">
        <v>197941.01682599998</v>
      </c>
      <c r="H71" s="28"/>
    </row>
    <row r="72" spans="1:8" s="7" customFormat="1" ht="12.75">
      <c r="A72" s="28" t="s">
        <v>131</v>
      </c>
      <c r="B72" s="28"/>
      <c r="C72" s="134">
        <v>0.002359323809348535</v>
      </c>
      <c r="D72" s="134">
        <v>0.15113399903273764</v>
      </c>
      <c r="E72" s="134">
        <v>0.21263481257706657</v>
      </c>
      <c r="F72" s="134">
        <v>0.07905846688001153</v>
      </c>
      <c r="G72" s="134">
        <v>0.5548133977008362</v>
      </c>
      <c r="H72" s="28"/>
    </row>
    <row r="73" spans="1:8" s="7" customFormat="1" ht="12.75">
      <c r="A73" s="28" t="s">
        <v>132</v>
      </c>
      <c r="B73" s="28"/>
      <c r="C73" s="71">
        <v>0.002902439045313251</v>
      </c>
      <c r="D73" s="71">
        <v>0.1374629707677987</v>
      </c>
      <c r="E73" s="71">
        <v>0.22992415940730979</v>
      </c>
      <c r="F73" s="71">
        <v>0.09189262720991884</v>
      </c>
      <c r="G73" s="71">
        <v>0.5378178035696594</v>
      </c>
      <c r="H73" s="28"/>
    </row>
    <row r="74" spans="1:8" s="7" customFormat="1" ht="12.75">
      <c r="A74" s="28"/>
      <c r="B74" s="28"/>
      <c r="C74" s="27"/>
      <c r="D74" s="27"/>
      <c r="E74" s="27"/>
      <c r="F74" s="27"/>
      <c r="G74" s="27"/>
      <c r="H74" s="28"/>
    </row>
    <row r="75" spans="1:8" ht="12.75">
      <c r="A75" s="106" t="s">
        <v>155</v>
      </c>
      <c r="B75" s="70"/>
      <c r="C75" s="27"/>
      <c r="D75" s="27"/>
      <c r="E75" s="70"/>
      <c r="F75" s="70"/>
      <c r="G75" s="70"/>
      <c r="H75" s="70"/>
    </row>
    <row r="76" spans="1:8" ht="12.75">
      <c r="A76" s="28" t="s">
        <v>129</v>
      </c>
      <c r="B76" s="70"/>
      <c r="C76" s="27">
        <v>0</v>
      </c>
      <c r="D76" s="27">
        <v>0</v>
      </c>
      <c r="E76" s="27">
        <v>0</v>
      </c>
      <c r="F76" s="27">
        <v>0</v>
      </c>
      <c r="G76" s="27">
        <v>1</v>
      </c>
      <c r="H76" s="70"/>
    </row>
    <row r="77" spans="1:8" ht="12.75">
      <c r="A77" s="28" t="s">
        <v>130</v>
      </c>
      <c r="B77" s="70"/>
      <c r="C77" s="133">
        <v>0</v>
      </c>
      <c r="D77" s="133">
        <v>0</v>
      </c>
      <c r="E77" s="133">
        <v>0</v>
      </c>
      <c r="F77" s="133">
        <v>0</v>
      </c>
      <c r="G77" s="133">
        <v>216591.1958</v>
      </c>
      <c r="H77" s="70"/>
    </row>
    <row r="78" spans="1:8" ht="12.75">
      <c r="A78" s="28" t="s">
        <v>131</v>
      </c>
      <c r="B78" s="70"/>
      <c r="C78" s="134">
        <v>0</v>
      </c>
      <c r="D78" s="134">
        <v>0</v>
      </c>
      <c r="E78" s="134">
        <v>0</v>
      </c>
      <c r="F78" s="134">
        <v>0</v>
      </c>
      <c r="G78" s="134">
        <v>1</v>
      </c>
      <c r="H78" s="70"/>
    </row>
    <row r="79" spans="1:8" ht="12.75">
      <c r="A79" s="28" t="s">
        <v>132</v>
      </c>
      <c r="B79" s="70"/>
      <c r="C79" s="71">
        <v>0</v>
      </c>
      <c r="D79" s="71">
        <v>0</v>
      </c>
      <c r="E79" s="71">
        <v>0</v>
      </c>
      <c r="F79" s="71">
        <v>0</v>
      </c>
      <c r="G79" s="71">
        <v>1</v>
      </c>
      <c r="H79" s="70"/>
    </row>
    <row r="80" spans="1:8" ht="12.75">
      <c r="A80" s="106"/>
      <c r="B80" s="70"/>
      <c r="C80" s="28"/>
      <c r="D80" s="28"/>
      <c r="E80" s="28"/>
      <c r="F80" s="28"/>
      <c r="G80" s="28"/>
      <c r="H80" s="70"/>
    </row>
    <row r="81" spans="1:8" s="7" customFormat="1" ht="12.75">
      <c r="A81" s="106" t="s">
        <v>156</v>
      </c>
      <c r="B81" s="28"/>
      <c r="C81" s="27"/>
      <c r="D81" s="27"/>
      <c r="E81" s="27"/>
      <c r="F81" s="27"/>
      <c r="G81" s="27"/>
      <c r="H81" s="28"/>
    </row>
    <row r="82" spans="1:8" s="7" customFormat="1" ht="12.75">
      <c r="A82" s="28" t="s">
        <v>129</v>
      </c>
      <c r="B82" s="28"/>
      <c r="C82" s="27">
        <v>14</v>
      </c>
      <c r="D82" s="27">
        <v>11</v>
      </c>
      <c r="E82" s="27">
        <v>6</v>
      </c>
      <c r="F82" s="27">
        <v>0</v>
      </c>
      <c r="G82" s="27">
        <v>2</v>
      </c>
      <c r="H82" s="28"/>
    </row>
    <row r="83" spans="1:8" s="7" customFormat="1" ht="12.75">
      <c r="A83" s="28" t="s">
        <v>130</v>
      </c>
      <c r="B83" s="28"/>
      <c r="C83" s="133">
        <v>30150.272291999998</v>
      </c>
      <c r="D83" s="133">
        <v>36086.60086499999</v>
      </c>
      <c r="E83" s="133">
        <v>22510.933884267502</v>
      </c>
      <c r="F83" s="133">
        <v>0</v>
      </c>
      <c r="G83" s="133">
        <v>7490.598381</v>
      </c>
      <c r="H83" s="28"/>
    </row>
    <row r="84" spans="1:8" s="7" customFormat="1" ht="12.75">
      <c r="A84" s="28" t="s">
        <v>131</v>
      </c>
      <c r="B84" s="28"/>
      <c r="C84" s="134">
        <v>0.2778608599741475</v>
      </c>
      <c r="D84" s="134">
        <v>0.3325692667974103</v>
      </c>
      <c r="E84" s="134">
        <v>0.20745774324444186</v>
      </c>
      <c r="F84" s="134">
        <v>0</v>
      </c>
      <c r="G84" s="134">
        <v>0.06903234862054218</v>
      </c>
      <c r="H84" s="28"/>
    </row>
    <row r="85" spans="1:8" s="7" customFormat="1" ht="12.75">
      <c r="A85" s="28" t="s">
        <v>132</v>
      </c>
      <c r="B85" s="28"/>
      <c r="C85" s="71">
        <v>0.2962414431580565</v>
      </c>
      <c r="D85" s="71">
        <v>0.3567568645777196</v>
      </c>
      <c r="E85" s="71">
        <v>0.2375120294998339</v>
      </c>
      <c r="F85" s="71">
        <v>0</v>
      </c>
      <c r="G85" s="71">
        <v>0.10948966276439005</v>
      </c>
      <c r="H85" s="28"/>
    </row>
    <row r="86" spans="1:8" s="7" customFormat="1" ht="12.75">
      <c r="A86" s="28"/>
      <c r="B86" s="28"/>
      <c r="C86" s="27"/>
      <c r="D86" s="27"/>
      <c r="E86" s="27"/>
      <c r="F86" s="27"/>
      <c r="G86" s="27"/>
      <c r="H86" s="28"/>
    </row>
    <row r="87" spans="1:8" s="7" customFormat="1" ht="12.75">
      <c r="A87" s="106" t="s">
        <v>157</v>
      </c>
      <c r="B87" s="28"/>
      <c r="C87" s="27"/>
      <c r="D87" s="27"/>
      <c r="E87" s="28"/>
      <c r="F87" s="28"/>
      <c r="G87" s="28"/>
      <c r="H87" s="28"/>
    </row>
    <row r="88" spans="1:8" s="7" customFormat="1" ht="12.75">
      <c r="A88" s="28" t="s">
        <v>129</v>
      </c>
      <c r="B88" s="28"/>
      <c r="C88" s="27">
        <v>2</v>
      </c>
      <c r="D88" s="27">
        <v>1</v>
      </c>
      <c r="E88" s="27">
        <v>0</v>
      </c>
      <c r="F88" s="27">
        <v>0</v>
      </c>
      <c r="G88" s="27">
        <v>0</v>
      </c>
      <c r="H88" s="28"/>
    </row>
    <row r="89" spans="1:8" s="7" customFormat="1" ht="12.75">
      <c r="A89" s="28" t="s">
        <v>130</v>
      </c>
      <c r="B89" s="28"/>
      <c r="C89" s="133">
        <v>11585.859678</v>
      </c>
      <c r="D89" s="133">
        <v>4357.641132</v>
      </c>
      <c r="E89" s="133">
        <v>0</v>
      </c>
      <c r="F89" s="133">
        <v>0</v>
      </c>
      <c r="G89" s="133">
        <v>0</v>
      </c>
      <c r="H89" s="28"/>
    </row>
    <row r="90" spans="1:8" s="7" customFormat="1" ht="12.75">
      <c r="A90" s="28" t="s">
        <v>131</v>
      </c>
      <c r="B90" s="28"/>
      <c r="C90" s="134">
        <v>0.7266822899229995</v>
      </c>
      <c r="D90" s="134">
        <v>0.2733177100770003</v>
      </c>
      <c r="E90" s="134">
        <v>0</v>
      </c>
      <c r="F90" s="134">
        <v>0</v>
      </c>
      <c r="G90" s="134">
        <v>0</v>
      </c>
      <c r="H90" s="28"/>
    </row>
    <row r="91" spans="1:8" s="7" customFormat="1" ht="12.75">
      <c r="A91" s="28" t="s">
        <v>132</v>
      </c>
      <c r="B91" s="28"/>
      <c r="C91" s="71">
        <v>0.7625670522846248</v>
      </c>
      <c r="D91" s="71">
        <v>0.23743294771537518</v>
      </c>
      <c r="E91" s="71">
        <v>0</v>
      </c>
      <c r="F91" s="71">
        <v>0</v>
      </c>
      <c r="G91" s="71">
        <v>0</v>
      </c>
      <c r="H91" s="28"/>
    </row>
    <row r="92" spans="1:8" s="7" customFormat="1" ht="12.75">
      <c r="A92" s="28"/>
      <c r="B92" s="28"/>
      <c r="C92" s="27"/>
      <c r="D92" s="27"/>
      <c r="E92" s="27"/>
      <c r="F92" s="27"/>
      <c r="G92" s="27"/>
      <c r="H92" s="28"/>
    </row>
    <row r="93" spans="1:8" s="7" customFormat="1" ht="12.75">
      <c r="A93" s="106" t="s">
        <v>158</v>
      </c>
      <c r="B93" s="28"/>
      <c r="C93" s="27"/>
      <c r="D93" s="27"/>
      <c r="E93" s="28"/>
      <c r="F93" s="28"/>
      <c r="G93" s="28"/>
      <c r="H93" s="28"/>
    </row>
    <row r="94" spans="1:8" s="7" customFormat="1" ht="12.75">
      <c r="A94" s="28" t="s">
        <v>129</v>
      </c>
      <c r="B94" s="28"/>
      <c r="C94" s="27">
        <v>0</v>
      </c>
      <c r="D94" s="27">
        <v>0</v>
      </c>
      <c r="E94" s="27">
        <v>0</v>
      </c>
      <c r="F94" s="27">
        <v>0</v>
      </c>
      <c r="G94" s="27">
        <v>1</v>
      </c>
      <c r="H94" s="28"/>
    </row>
    <row r="95" spans="1:8" s="7" customFormat="1" ht="12.75">
      <c r="A95" s="28" t="s">
        <v>130</v>
      </c>
      <c r="B95" s="28"/>
      <c r="C95" s="133">
        <v>0</v>
      </c>
      <c r="D95" s="133">
        <v>0</v>
      </c>
      <c r="E95" s="133">
        <v>0</v>
      </c>
      <c r="F95" s="133">
        <v>0</v>
      </c>
      <c r="G95" s="133">
        <v>52050.34539599999</v>
      </c>
      <c r="H95" s="28"/>
    </row>
    <row r="96" spans="1:8" s="7" customFormat="1" ht="12.75">
      <c r="A96" s="28" t="s">
        <v>131</v>
      </c>
      <c r="B96" s="28"/>
      <c r="C96" s="134">
        <v>0</v>
      </c>
      <c r="D96" s="134">
        <v>0</v>
      </c>
      <c r="E96" s="134">
        <v>0</v>
      </c>
      <c r="F96" s="134">
        <v>0</v>
      </c>
      <c r="G96" s="134">
        <v>1</v>
      </c>
      <c r="H96" s="28"/>
    </row>
    <row r="97" spans="1:8" s="7" customFormat="1" ht="12.75">
      <c r="A97" s="28" t="s">
        <v>132</v>
      </c>
      <c r="B97" s="28"/>
      <c r="C97" s="71">
        <v>0</v>
      </c>
      <c r="D97" s="71">
        <v>0</v>
      </c>
      <c r="E97" s="71">
        <v>0</v>
      </c>
      <c r="F97" s="71">
        <v>0</v>
      </c>
      <c r="G97" s="71">
        <v>1</v>
      </c>
      <c r="H97" s="28"/>
    </row>
    <row r="98" spans="1:7" s="7" customFormat="1" ht="12.75">
      <c r="A98" s="14"/>
      <c r="B98" s="14"/>
      <c r="C98" s="118" t="s">
        <v>26</v>
      </c>
      <c r="D98" s="18"/>
      <c r="E98" s="19"/>
      <c r="F98" s="19"/>
      <c r="G98" s="19"/>
    </row>
    <row r="99" spans="1:7" s="50" customFormat="1" ht="11.25">
      <c r="A99" s="50" t="s">
        <v>121</v>
      </c>
      <c r="C99" s="172"/>
      <c r="D99" s="51"/>
      <c r="E99" s="51"/>
      <c r="F99" s="52"/>
      <c r="G99" s="52"/>
    </row>
    <row r="100" spans="1:7" s="50" customFormat="1" ht="9.75" customHeight="1">
      <c r="A100" s="49">
        <v>1</v>
      </c>
      <c r="B100" s="48" t="s">
        <v>27</v>
      </c>
      <c r="C100" s="172"/>
      <c r="D100" s="51"/>
      <c r="E100" s="51"/>
      <c r="F100" s="52"/>
      <c r="G100" s="52"/>
    </row>
    <row r="101" spans="1:7" s="50" customFormat="1" ht="9.75" customHeight="1">
      <c r="A101" s="49"/>
      <c r="C101" s="172"/>
      <c r="D101" s="51"/>
      <c r="E101" s="51"/>
      <c r="F101" s="52"/>
      <c r="G101" s="52"/>
    </row>
    <row r="102" spans="1:2" ht="9.75" customHeight="1">
      <c r="A102" s="49"/>
      <c r="B102" s="50"/>
    </row>
    <row r="103" spans="1:2" ht="9.75" customHeight="1">
      <c r="A103" s="49"/>
      <c r="B103" s="48"/>
    </row>
  </sheetData>
  <sheetProtection/>
  <mergeCells count="1">
    <mergeCell ref="C25:D25"/>
  </mergeCells>
  <printOptions/>
  <pageMargins left="0.75" right="0.75" top="0.5" bottom="0.5" header="0.5" footer="0.5"/>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tabSelected="1" view="pageBreakPreview" zoomScale="80" zoomScaleSheetLayoutView="80" zoomScalePageLayoutView="0" workbookViewId="0" topLeftCell="A34">
      <selection activeCell="H30" sqref="H30"/>
    </sheetView>
  </sheetViews>
  <sheetFormatPr defaultColWidth="10.7109375" defaultRowHeight="12.75"/>
  <cols>
    <col min="1" max="1" width="3.421875" style="7" customWidth="1"/>
    <col min="2" max="2" width="23.7109375" style="7" customWidth="1"/>
    <col min="3" max="5" width="11.00390625" style="8" bestFit="1" customWidth="1"/>
    <col min="6" max="6" width="12.8515625" style="8" bestFit="1" customWidth="1"/>
    <col min="7" max="7" width="10.7109375" style="8" customWidth="1"/>
    <col min="8" max="8" width="10.7109375" style="7" customWidth="1"/>
    <col min="9" max="9" width="14.421875" style="7" customWidth="1"/>
    <col min="10" max="10" width="12.8515625" style="7" bestFit="1" customWidth="1"/>
    <col min="11" max="11" width="10.7109375" style="7" customWidth="1"/>
    <col min="12" max="12" width="12.00390625" style="7" bestFit="1" customWidth="1"/>
    <col min="13" max="16384" width="10.7109375" style="7" customWidth="1"/>
  </cols>
  <sheetData>
    <row r="1" spans="1:7" s="24" customFormat="1" ht="15">
      <c r="A1" s="34" t="s">
        <v>35</v>
      </c>
      <c r="B1" s="23"/>
      <c r="C1" s="3"/>
      <c r="D1" s="3"/>
      <c r="E1" s="5"/>
      <c r="F1" s="5"/>
      <c r="G1" s="5"/>
    </row>
    <row r="2" spans="1:7" s="24" customFormat="1" ht="15">
      <c r="A2" s="23" t="s">
        <v>187</v>
      </c>
      <c r="B2" s="23"/>
      <c r="C2" s="3"/>
      <c r="D2" s="3"/>
      <c r="E2" s="5"/>
      <c r="F2" s="5"/>
      <c r="G2" s="5"/>
    </row>
    <row r="3" spans="1:7" s="24" customFormat="1" ht="15">
      <c r="A3" s="23"/>
      <c r="B3" s="23"/>
      <c r="C3" s="3"/>
      <c r="D3" s="3"/>
      <c r="E3" s="5"/>
      <c r="F3" s="5"/>
      <c r="G3" s="5"/>
    </row>
    <row r="4" spans="1:7" s="94" customFormat="1" ht="15">
      <c r="A4" s="91"/>
      <c r="B4" s="91"/>
      <c r="C4" s="92"/>
      <c r="D4" s="92"/>
      <c r="E4" s="93"/>
      <c r="F4" s="93"/>
      <c r="G4" s="93"/>
    </row>
    <row r="5" spans="1:7" ht="25.5">
      <c r="A5" s="20" t="s">
        <v>112</v>
      </c>
      <c r="B5" s="20"/>
      <c r="C5" s="79" t="s">
        <v>107</v>
      </c>
      <c r="D5" s="79" t="s">
        <v>106</v>
      </c>
      <c r="E5" s="79" t="s">
        <v>31</v>
      </c>
      <c r="F5" s="136" t="s">
        <v>134</v>
      </c>
      <c r="G5" s="136" t="s">
        <v>149</v>
      </c>
    </row>
    <row r="7" spans="1:7" ht="12.75">
      <c r="A7" s="25" t="s">
        <v>1</v>
      </c>
      <c r="B7" s="25"/>
      <c r="C7" s="26"/>
      <c r="D7" s="26"/>
      <c r="E7" s="26"/>
      <c r="F7" s="26"/>
      <c r="G7" s="26"/>
    </row>
    <row r="8" spans="1:7" ht="12.75">
      <c r="A8" s="2" t="s">
        <v>150</v>
      </c>
      <c r="B8" s="25"/>
      <c r="C8" s="80">
        <v>13257</v>
      </c>
      <c r="D8" s="80">
        <v>17550</v>
      </c>
      <c r="E8" s="80">
        <v>17550</v>
      </c>
      <c r="F8" s="80">
        <v>13163</v>
      </c>
      <c r="G8" s="80">
        <v>17550</v>
      </c>
    </row>
    <row r="9" spans="1:7" ht="12.75">
      <c r="A9" s="2" t="s">
        <v>151</v>
      </c>
      <c r="B9" s="25"/>
      <c r="C9" s="80">
        <v>0</v>
      </c>
      <c r="D9" s="80">
        <v>4383</v>
      </c>
      <c r="E9" s="80">
        <v>7089</v>
      </c>
      <c r="F9" s="80">
        <v>5243</v>
      </c>
      <c r="G9" s="80">
        <v>6512</v>
      </c>
    </row>
    <row r="10" spans="1:7" ht="12.75">
      <c r="A10" s="2" t="s">
        <v>152</v>
      </c>
      <c r="B10" s="25"/>
      <c r="C10" s="80">
        <v>0</v>
      </c>
      <c r="D10" s="80">
        <v>3851</v>
      </c>
      <c r="E10" s="80">
        <v>21366</v>
      </c>
      <c r="F10" s="80">
        <v>11611</v>
      </c>
      <c r="G10" s="80">
        <v>14954</v>
      </c>
    </row>
    <row r="11" spans="1:7" ht="12.75">
      <c r="A11" s="2" t="s">
        <v>153</v>
      </c>
      <c r="B11" s="25"/>
      <c r="C11" s="80">
        <v>0</v>
      </c>
      <c r="D11" s="80">
        <v>0</v>
      </c>
      <c r="E11" s="80">
        <v>0</v>
      </c>
      <c r="F11" s="80">
        <v>2188</v>
      </c>
      <c r="G11" s="80">
        <v>22000</v>
      </c>
    </row>
    <row r="12" spans="1:7" ht="12.75">
      <c r="A12" s="2" t="s">
        <v>154</v>
      </c>
      <c r="B12" s="25"/>
      <c r="C12" s="80">
        <v>19408</v>
      </c>
      <c r="D12" s="80">
        <v>30611</v>
      </c>
      <c r="E12" s="80">
        <v>30900</v>
      </c>
      <c r="F12" s="80">
        <v>20268</v>
      </c>
      <c r="G12" s="80">
        <v>29457</v>
      </c>
    </row>
    <row r="13" spans="1:7" ht="12.75">
      <c r="A13" s="2" t="s">
        <v>155</v>
      </c>
      <c r="B13" s="25"/>
      <c r="C13" s="80">
        <v>0</v>
      </c>
      <c r="D13" s="80">
        <v>6058</v>
      </c>
      <c r="E13" s="80">
        <v>11538</v>
      </c>
      <c r="F13" s="80">
        <v>7990</v>
      </c>
      <c r="G13" s="80">
        <v>12014</v>
      </c>
    </row>
    <row r="14" spans="1:7" ht="12.75">
      <c r="A14" s="2" t="s">
        <v>198</v>
      </c>
      <c r="B14" s="2"/>
      <c r="C14" s="80">
        <v>0</v>
      </c>
      <c r="D14" s="80">
        <v>3013</v>
      </c>
      <c r="E14" s="80">
        <v>7878</v>
      </c>
      <c r="F14" s="80">
        <v>3301</v>
      </c>
      <c r="G14" s="80">
        <v>4583</v>
      </c>
    </row>
    <row r="15" spans="1:7" ht="12.75">
      <c r="A15" s="2" t="s">
        <v>156</v>
      </c>
      <c r="B15" s="2"/>
      <c r="C15" s="80">
        <v>0</v>
      </c>
      <c r="D15" s="80">
        <v>382</v>
      </c>
      <c r="E15" s="80">
        <v>6299</v>
      </c>
      <c r="F15" s="80">
        <v>5340</v>
      </c>
      <c r="G15" s="80">
        <v>6596</v>
      </c>
    </row>
    <row r="16" spans="1:7" ht="12.75">
      <c r="A16" s="2" t="s">
        <v>157</v>
      </c>
      <c r="B16" s="2"/>
      <c r="C16" s="80">
        <v>0</v>
      </c>
      <c r="D16" s="80">
        <v>1520</v>
      </c>
      <c r="E16" s="80">
        <v>1572</v>
      </c>
      <c r="F16" s="80">
        <v>1293</v>
      </c>
      <c r="G16" s="80">
        <v>1726</v>
      </c>
    </row>
    <row r="17" spans="1:7" ht="12.75">
      <c r="A17" s="2" t="s">
        <v>158</v>
      </c>
      <c r="B17" s="2"/>
      <c r="C17" s="80">
        <v>0</v>
      </c>
      <c r="D17" s="80">
        <v>560</v>
      </c>
      <c r="E17" s="80">
        <v>2267</v>
      </c>
      <c r="F17" s="80">
        <v>1918</v>
      </c>
      <c r="G17" s="80">
        <v>2542</v>
      </c>
    </row>
    <row r="18" spans="1:7" ht="12.75">
      <c r="A18" s="2" t="s">
        <v>49</v>
      </c>
      <c r="B18" s="2"/>
      <c r="C18" s="80">
        <v>2226</v>
      </c>
      <c r="D18" s="80">
        <v>7319</v>
      </c>
      <c r="E18" s="80">
        <v>495</v>
      </c>
      <c r="F18" s="80">
        <v>0</v>
      </c>
      <c r="G18" s="80">
        <v>0</v>
      </c>
    </row>
    <row r="19" spans="1:7" ht="13.5" thickBot="1">
      <c r="A19" s="2" t="s">
        <v>44</v>
      </c>
      <c r="B19" s="2"/>
      <c r="C19" s="81">
        <f>SUM(C8:C18)</f>
        <v>34891</v>
      </c>
      <c r="D19" s="81">
        <f>SUM(D8:D18)</f>
        <v>75247</v>
      </c>
      <c r="E19" s="81">
        <f>SUM(E8:E18)</f>
        <v>106954</v>
      </c>
      <c r="F19" s="81">
        <f>SUM(F8:F18)</f>
        <v>72315</v>
      </c>
      <c r="G19" s="81">
        <f>SUM(G8:G18)</f>
        <v>117934</v>
      </c>
    </row>
    <row r="20" spans="1:7" s="28" customFormat="1" ht="12.75">
      <c r="A20" s="70"/>
      <c r="C20" s="88"/>
      <c r="D20" s="88"/>
      <c r="E20" s="88"/>
      <c r="F20" s="88"/>
      <c r="G20" s="88"/>
    </row>
    <row r="21" spans="1:7" ht="12.75">
      <c r="A21" s="25" t="s">
        <v>2</v>
      </c>
      <c r="B21" s="25"/>
      <c r="C21" s="80"/>
      <c r="D21" s="80"/>
      <c r="E21" s="80"/>
      <c r="F21" s="80"/>
      <c r="G21" s="80"/>
    </row>
    <row r="22" spans="1:7" ht="12.75">
      <c r="A22" s="2" t="s">
        <v>150</v>
      </c>
      <c r="B22" s="25"/>
      <c r="C22" s="80">
        <v>12858</v>
      </c>
      <c r="D22" s="80">
        <v>16959</v>
      </c>
      <c r="E22" s="80">
        <v>16999</v>
      </c>
      <c r="F22" s="80">
        <v>12737</v>
      </c>
      <c r="G22" s="80">
        <v>16959</v>
      </c>
    </row>
    <row r="23" spans="1:7" ht="12.75">
      <c r="A23" s="2" t="s">
        <v>151</v>
      </c>
      <c r="B23" s="25"/>
      <c r="C23" s="80">
        <v>-59</v>
      </c>
      <c r="D23" s="80">
        <v>2951</v>
      </c>
      <c r="E23" s="80">
        <v>4967</v>
      </c>
      <c r="F23" s="80">
        <v>4052</v>
      </c>
      <c r="G23" s="80">
        <v>5086</v>
      </c>
    </row>
    <row r="24" spans="1:7" ht="12.75">
      <c r="A24" s="2" t="s">
        <v>152</v>
      </c>
      <c r="B24" s="25"/>
      <c r="C24" s="80">
        <v>0</v>
      </c>
      <c r="D24" s="80">
        <v>2861</v>
      </c>
      <c r="E24" s="80">
        <v>15914</v>
      </c>
      <c r="F24" s="80">
        <v>8454</v>
      </c>
      <c r="G24" s="80">
        <v>10629</v>
      </c>
    </row>
    <row r="25" spans="1:7" ht="12.75">
      <c r="A25" s="2" t="s">
        <v>153</v>
      </c>
      <c r="B25" s="25"/>
      <c r="C25" s="80">
        <v>0</v>
      </c>
      <c r="D25" s="80">
        <v>0</v>
      </c>
      <c r="E25" s="80">
        <v>0</v>
      </c>
      <c r="F25" s="80">
        <v>2122</v>
      </c>
      <c r="G25" s="80">
        <v>21315</v>
      </c>
    </row>
    <row r="26" spans="1:7" ht="12.75">
      <c r="A26" s="2" t="s">
        <v>154</v>
      </c>
      <c r="B26" s="25"/>
      <c r="C26" s="80">
        <v>13732</v>
      </c>
      <c r="D26" s="80">
        <v>22450</v>
      </c>
      <c r="E26" s="80">
        <v>22329</v>
      </c>
      <c r="F26" s="80">
        <v>14623</v>
      </c>
      <c r="G26" s="80">
        <v>20758</v>
      </c>
    </row>
    <row r="27" spans="1:7" ht="12.75">
      <c r="A27" s="2" t="s">
        <v>155</v>
      </c>
      <c r="B27" s="25"/>
      <c r="C27" s="80">
        <v>0</v>
      </c>
      <c r="D27" s="80">
        <v>5117</v>
      </c>
      <c r="E27" s="80">
        <v>9677</v>
      </c>
      <c r="F27" s="80">
        <v>6998</v>
      </c>
      <c r="G27" s="80">
        <v>10071</v>
      </c>
    </row>
    <row r="28" spans="1:7" ht="12.75">
      <c r="A28" s="2" t="s">
        <v>198</v>
      </c>
      <c r="B28" s="25"/>
      <c r="C28" s="80">
        <v>0</v>
      </c>
      <c r="D28" s="80">
        <v>1985</v>
      </c>
      <c r="E28" s="80">
        <v>4244</v>
      </c>
      <c r="F28" s="80">
        <v>780</v>
      </c>
      <c r="G28" s="80">
        <v>895</v>
      </c>
    </row>
    <row r="29" spans="1:7" ht="12.75">
      <c r="A29" s="2" t="s">
        <v>156</v>
      </c>
      <c r="B29" s="25"/>
      <c r="C29" s="80">
        <v>0</v>
      </c>
      <c r="D29" s="80">
        <v>261</v>
      </c>
      <c r="E29" s="80">
        <v>3708</v>
      </c>
      <c r="F29" s="80">
        <v>3440</v>
      </c>
      <c r="G29" s="80">
        <v>3999</v>
      </c>
    </row>
    <row r="30" spans="1:7" ht="12.75">
      <c r="A30" s="2" t="s">
        <v>157</v>
      </c>
      <c r="B30" s="25"/>
      <c r="C30" s="80">
        <v>0</v>
      </c>
      <c r="D30" s="80">
        <v>1027</v>
      </c>
      <c r="E30" s="80">
        <v>935</v>
      </c>
      <c r="F30" s="80">
        <v>852</v>
      </c>
      <c r="G30" s="80">
        <v>1168</v>
      </c>
    </row>
    <row r="31" spans="1:7" ht="12.75">
      <c r="A31" s="2" t="s">
        <v>158</v>
      </c>
      <c r="B31" s="25"/>
      <c r="C31" s="80">
        <v>0</v>
      </c>
      <c r="D31" s="80">
        <v>491</v>
      </c>
      <c r="E31" s="80">
        <v>1691</v>
      </c>
      <c r="F31" s="80">
        <v>1644</v>
      </c>
      <c r="G31" s="80">
        <v>2158</v>
      </c>
    </row>
    <row r="32" spans="1:7" ht="12.75">
      <c r="A32" s="2" t="s">
        <v>49</v>
      </c>
      <c r="B32" s="25"/>
      <c r="C32" s="88">
        <v>2226</v>
      </c>
      <c r="D32" s="80">
        <v>7319</v>
      </c>
      <c r="E32" s="80">
        <v>495</v>
      </c>
      <c r="F32" s="80">
        <v>0</v>
      </c>
      <c r="G32" s="80">
        <v>0</v>
      </c>
    </row>
    <row r="33" spans="1:7" ht="13.5" thickBot="1">
      <c r="A33" s="2" t="s">
        <v>44</v>
      </c>
      <c r="B33" s="2"/>
      <c r="C33" s="167">
        <f>SUM(C22:C32)</f>
        <v>28757</v>
      </c>
      <c r="D33" s="81">
        <f>SUM(D22:D32)</f>
        <v>61421</v>
      </c>
      <c r="E33" s="81">
        <f>SUM(E22:E32)</f>
        <v>80959</v>
      </c>
      <c r="F33" s="81">
        <f>SUM(F22:F32)</f>
        <v>55702</v>
      </c>
      <c r="G33" s="81">
        <f>SUM(G22:G32)</f>
        <v>93038</v>
      </c>
    </row>
    <row r="34" spans="3:7" s="28" customFormat="1" ht="12.75">
      <c r="C34" s="88"/>
      <c r="D34" s="88"/>
      <c r="E34" s="88"/>
      <c r="F34" s="88"/>
      <c r="G34" s="88"/>
    </row>
    <row r="35" spans="1:7" ht="12.75">
      <c r="A35" s="21" t="s">
        <v>111</v>
      </c>
      <c r="B35" s="21"/>
      <c r="C35" s="88"/>
      <c r="D35" s="80"/>
      <c r="E35" s="80"/>
      <c r="F35" s="80"/>
      <c r="G35" s="80"/>
    </row>
    <row r="36" spans="1:7" ht="12.75">
      <c r="A36" s="2" t="s">
        <v>150</v>
      </c>
      <c r="B36" s="21"/>
      <c r="C36" s="168">
        <v>422</v>
      </c>
      <c r="D36" s="95">
        <v>567.5</v>
      </c>
      <c r="E36" s="95">
        <v>575</v>
      </c>
      <c r="F36" s="95">
        <v>512.5</v>
      </c>
      <c r="G36" s="95">
        <v>545</v>
      </c>
    </row>
    <row r="37" spans="1:7" ht="12.75">
      <c r="A37" s="2" t="s">
        <v>151</v>
      </c>
      <c r="B37" s="21"/>
      <c r="C37" s="168">
        <v>91</v>
      </c>
      <c r="D37" s="95">
        <v>148</v>
      </c>
      <c r="E37" s="95">
        <v>148</v>
      </c>
      <c r="F37" s="95">
        <v>119.5</v>
      </c>
      <c r="G37" s="95">
        <v>119.7</v>
      </c>
    </row>
    <row r="38" spans="1:7" ht="12.75">
      <c r="A38" s="2" t="s">
        <v>152</v>
      </c>
      <c r="B38" s="21"/>
      <c r="C38" s="168">
        <v>0</v>
      </c>
      <c r="D38" s="95">
        <v>374.4</v>
      </c>
      <c r="E38" s="95">
        <v>310</v>
      </c>
      <c r="F38" s="95">
        <v>283</v>
      </c>
      <c r="G38" s="95">
        <v>283</v>
      </c>
    </row>
    <row r="39" spans="1:7" ht="12.75">
      <c r="A39" s="2" t="s">
        <v>153</v>
      </c>
      <c r="B39" s="21"/>
      <c r="C39" s="168">
        <v>0</v>
      </c>
      <c r="D39" s="95">
        <v>0</v>
      </c>
      <c r="E39" s="95">
        <v>0</v>
      </c>
      <c r="F39" s="95">
        <v>345</v>
      </c>
      <c r="G39" s="95">
        <v>351.2</v>
      </c>
    </row>
    <row r="40" spans="1:7" ht="12.75">
      <c r="A40" s="2" t="s">
        <v>154</v>
      </c>
      <c r="B40" s="21"/>
      <c r="C40" s="168">
        <v>310.6</v>
      </c>
      <c r="D40" s="95">
        <v>411</v>
      </c>
      <c r="E40" s="95">
        <v>284.8</v>
      </c>
      <c r="F40" s="95">
        <v>349</v>
      </c>
      <c r="G40" s="95">
        <v>360.2</v>
      </c>
    </row>
    <row r="41" spans="1:7" ht="12.75">
      <c r="A41" s="2" t="s">
        <v>155</v>
      </c>
      <c r="B41" s="21"/>
      <c r="C41" s="168">
        <v>0</v>
      </c>
      <c r="D41" s="95">
        <v>137.9</v>
      </c>
      <c r="E41" s="95">
        <v>92</v>
      </c>
      <c r="F41" s="95">
        <v>108.1</v>
      </c>
      <c r="G41" s="95">
        <v>112.8</v>
      </c>
    </row>
    <row r="42" spans="1:7" ht="12.75">
      <c r="A42" s="2" t="s">
        <v>198</v>
      </c>
      <c r="B42" s="21"/>
      <c r="C42" s="168">
        <v>0</v>
      </c>
      <c r="D42" s="95">
        <v>84.7</v>
      </c>
      <c r="E42" s="95">
        <v>72.5</v>
      </c>
      <c r="F42" s="95">
        <v>54.6</v>
      </c>
      <c r="G42" s="95">
        <v>48.9</v>
      </c>
    </row>
    <row r="43" spans="1:7" ht="12.75">
      <c r="A43" s="2" t="s">
        <v>156</v>
      </c>
      <c r="B43" s="21"/>
      <c r="C43" s="168">
        <v>0</v>
      </c>
      <c r="D43" s="95">
        <v>87</v>
      </c>
      <c r="E43" s="95">
        <v>102</v>
      </c>
      <c r="F43" s="95">
        <v>83.8</v>
      </c>
      <c r="G43" s="95">
        <v>74.2</v>
      </c>
    </row>
    <row r="44" spans="1:7" ht="12.75">
      <c r="A44" s="2" t="s">
        <v>157</v>
      </c>
      <c r="C44" s="168">
        <v>0</v>
      </c>
      <c r="D44" s="95">
        <v>26</v>
      </c>
      <c r="E44" s="95">
        <v>29.6</v>
      </c>
      <c r="F44" s="95">
        <v>23.9</v>
      </c>
      <c r="G44" s="95">
        <v>22.4</v>
      </c>
    </row>
    <row r="45" spans="1:7" ht="12.75">
      <c r="A45" s="2" t="s">
        <v>158</v>
      </c>
      <c r="C45" s="168">
        <v>0</v>
      </c>
      <c r="D45" s="95">
        <v>39.6</v>
      </c>
      <c r="E45" s="95">
        <v>45</v>
      </c>
      <c r="F45" s="95">
        <v>39.5</v>
      </c>
      <c r="G45" s="95">
        <v>37.9</v>
      </c>
    </row>
    <row r="46" spans="1:7" ht="12.75">
      <c r="A46" s="2" t="s">
        <v>49</v>
      </c>
      <c r="C46" s="95"/>
      <c r="D46" s="95">
        <v>75.1</v>
      </c>
      <c r="E46" s="95">
        <v>26.3</v>
      </c>
      <c r="F46" s="95">
        <v>26.1</v>
      </c>
      <c r="G46" s="95">
        <v>29.9</v>
      </c>
    </row>
    <row r="47" spans="1:11" ht="13.5" thickBot="1">
      <c r="A47" s="2" t="s">
        <v>44</v>
      </c>
      <c r="C47" s="96">
        <f>SUM(C36:C46)</f>
        <v>823.6</v>
      </c>
      <c r="D47" s="96">
        <f>SUM(D36:D46)</f>
        <v>1951.2</v>
      </c>
      <c r="E47" s="96">
        <f>SUM(E36:E46)</f>
        <v>1685.1999999999998</v>
      </c>
      <c r="F47" s="96">
        <f>SUM(F36:F46)</f>
        <v>1944.9999999999998</v>
      </c>
      <c r="G47" s="96">
        <f>SUM(G36:G46)</f>
        <v>1985.2000000000005</v>
      </c>
      <c r="I47" s="146"/>
      <c r="J47" s="146"/>
      <c r="K47" s="146"/>
    </row>
    <row r="48" spans="3:12" s="94" customFormat="1" ht="15">
      <c r="C48" s="97"/>
      <c r="D48" s="97"/>
      <c r="E48" s="97"/>
      <c r="F48" s="97"/>
      <c r="G48" s="97"/>
      <c r="K48" s="147"/>
      <c r="L48" s="147"/>
    </row>
    <row r="49" spans="1:12" s="28" customFormat="1" ht="13.5">
      <c r="A49" s="141" t="s">
        <v>196</v>
      </c>
      <c r="B49" s="141"/>
      <c r="C49" s="142">
        <v>4.1499999999999995</v>
      </c>
      <c r="D49" s="142">
        <v>8.05</v>
      </c>
      <c r="E49" s="142">
        <v>7.65</v>
      </c>
      <c r="F49" s="142">
        <v>2.8000000000000003</v>
      </c>
      <c r="G49" s="142">
        <v>5.6000000000000005</v>
      </c>
      <c r="I49" s="148"/>
      <c r="J49" s="149"/>
      <c r="K49" s="150"/>
      <c r="L49" s="150"/>
    </row>
    <row r="50" spans="3:12" s="28" customFormat="1" ht="12.75">
      <c r="C50" s="88">
        <v>0</v>
      </c>
      <c r="D50" s="88">
        <v>0</v>
      </c>
      <c r="E50" s="88">
        <v>0</v>
      </c>
      <c r="F50" s="88">
        <v>0</v>
      </c>
      <c r="G50" s="88">
        <v>0</v>
      </c>
      <c r="I50" s="151"/>
      <c r="J50" s="150"/>
      <c r="K50" s="152"/>
      <c r="L50" s="152"/>
    </row>
    <row r="51" spans="1:12" ht="13.5">
      <c r="A51" s="21" t="s">
        <v>197</v>
      </c>
      <c r="B51" s="21"/>
      <c r="C51" s="78">
        <v>1.05</v>
      </c>
      <c r="D51" s="78">
        <v>1.75</v>
      </c>
      <c r="E51" s="78">
        <v>1.2</v>
      </c>
      <c r="F51" s="78">
        <v>1.35</v>
      </c>
      <c r="G51" s="78">
        <v>1.35</v>
      </c>
      <c r="I51" s="153"/>
      <c r="J51" s="154"/>
      <c r="K51" s="155"/>
      <c r="L51" s="155"/>
    </row>
    <row r="52" spans="1:12" ht="12.75">
      <c r="A52" s="21"/>
      <c r="B52" s="21"/>
      <c r="C52" s="78"/>
      <c r="D52" s="78"/>
      <c r="E52" s="78"/>
      <c r="F52" s="78"/>
      <c r="G52" s="78"/>
      <c r="I52" s="148"/>
      <c r="J52" s="146"/>
      <c r="K52" s="150"/>
      <c r="L52" s="150"/>
    </row>
    <row r="53" spans="1:12" ht="12.75">
      <c r="A53" s="21" t="s">
        <v>110</v>
      </c>
      <c r="B53" s="21"/>
      <c r="C53" s="78"/>
      <c r="D53" s="78"/>
      <c r="E53" s="78"/>
      <c r="F53" s="78"/>
      <c r="G53" s="78"/>
      <c r="I53" s="151"/>
      <c r="J53" s="150"/>
      <c r="K53" s="152"/>
      <c r="L53" s="152"/>
    </row>
    <row r="54" spans="1:12" ht="12.75">
      <c r="A54" s="2" t="s">
        <v>150</v>
      </c>
      <c r="B54" s="70"/>
      <c r="C54" s="109">
        <v>1</v>
      </c>
      <c r="D54" s="109">
        <v>1</v>
      </c>
      <c r="E54" s="109">
        <v>1</v>
      </c>
      <c r="F54" s="109">
        <v>1</v>
      </c>
      <c r="G54" s="174">
        <v>1</v>
      </c>
      <c r="I54" s="153"/>
      <c r="J54" s="154"/>
      <c r="K54" s="155"/>
      <c r="L54" s="152"/>
    </row>
    <row r="55" spans="1:12" ht="12.75">
      <c r="A55" s="2" t="s">
        <v>151</v>
      </c>
      <c r="B55" s="70"/>
      <c r="C55" s="109" t="s">
        <v>114</v>
      </c>
      <c r="D55" s="109">
        <v>1</v>
      </c>
      <c r="E55" s="109">
        <v>1</v>
      </c>
      <c r="F55" s="109">
        <v>0.931</v>
      </c>
      <c r="G55" s="174">
        <v>0.830575933655993</v>
      </c>
      <c r="I55" s="148"/>
      <c r="J55" s="146"/>
      <c r="K55" s="150"/>
      <c r="L55" s="150"/>
    </row>
    <row r="56" spans="1:12" ht="12.75">
      <c r="A56" s="2" t="s">
        <v>152</v>
      </c>
      <c r="B56" s="70"/>
      <c r="C56" s="109" t="s">
        <v>114</v>
      </c>
      <c r="D56" s="109">
        <v>0.949</v>
      </c>
      <c r="E56" s="109">
        <v>0.752</v>
      </c>
      <c r="F56" s="109">
        <v>0.713</v>
      </c>
      <c r="G56" s="174">
        <v>0.8108510222976067</v>
      </c>
      <c r="I56" s="151"/>
      <c r="J56" s="150"/>
      <c r="K56" s="152"/>
      <c r="L56" s="152"/>
    </row>
    <row r="57" spans="1:12" ht="12.75">
      <c r="A57" s="2" t="s">
        <v>153</v>
      </c>
      <c r="B57" s="70"/>
      <c r="C57" s="109" t="s">
        <v>114</v>
      </c>
      <c r="D57" s="109" t="s">
        <v>114</v>
      </c>
      <c r="E57" s="109" t="s">
        <v>114</v>
      </c>
      <c r="F57" s="109">
        <v>1</v>
      </c>
      <c r="G57" s="174">
        <v>0.9999996185918909</v>
      </c>
      <c r="I57" s="153"/>
      <c r="J57" s="154"/>
      <c r="K57" s="155"/>
      <c r="L57" s="152"/>
    </row>
    <row r="58" spans="1:7" ht="12.75">
      <c r="A58" s="2" t="s">
        <v>154</v>
      </c>
      <c r="B58" s="70"/>
      <c r="C58" s="109">
        <v>1</v>
      </c>
      <c r="D58" s="109">
        <v>0.999</v>
      </c>
      <c r="E58" s="109">
        <v>1</v>
      </c>
      <c r="F58" s="109">
        <v>0.94</v>
      </c>
      <c r="G58" s="174">
        <v>0.9800679581676105</v>
      </c>
    </row>
    <row r="59" spans="1:7" ht="12.75">
      <c r="A59" s="2" t="s">
        <v>155</v>
      </c>
      <c r="B59" s="70"/>
      <c r="C59" s="109" t="s">
        <v>114</v>
      </c>
      <c r="D59" s="109">
        <v>1</v>
      </c>
      <c r="E59" s="109">
        <v>1</v>
      </c>
      <c r="F59" s="109">
        <v>1</v>
      </c>
      <c r="G59" s="174">
        <v>1</v>
      </c>
    </row>
    <row r="60" spans="1:7" ht="12.75">
      <c r="A60" s="2" t="s">
        <v>198</v>
      </c>
      <c r="B60" s="70"/>
      <c r="C60" s="109" t="s">
        <v>114</v>
      </c>
      <c r="D60" s="109">
        <v>1</v>
      </c>
      <c r="E60" s="109">
        <v>0.953</v>
      </c>
      <c r="F60" s="109">
        <v>0.622</v>
      </c>
      <c r="G60" s="174">
        <v>0.25626518845597934</v>
      </c>
    </row>
    <row r="61" spans="1:7" ht="12.75">
      <c r="A61" s="2" t="s">
        <v>156</v>
      </c>
      <c r="B61" s="70"/>
      <c r="C61" s="109" t="s">
        <v>114</v>
      </c>
      <c r="D61" s="109">
        <v>0.947</v>
      </c>
      <c r="E61" s="109">
        <v>0.948</v>
      </c>
      <c r="F61" s="109">
        <v>0.921</v>
      </c>
      <c r="G61" s="174">
        <v>0.8941936854191347</v>
      </c>
    </row>
    <row r="62" spans="1:7" ht="12.75">
      <c r="A62" s="2" t="s">
        <v>157</v>
      </c>
      <c r="B62" s="70"/>
      <c r="C62" s="109" t="s">
        <v>114</v>
      </c>
      <c r="D62" s="109">
        <v>1</v>
      </c>
      <c r="E62" s="109">
        <v>1</v>
      </c>
      <c r="F62" s="109">
        <v>1</v>
      </c>
      <c r="G62" s="174">
        <v>1</v>
      </c>
    </row>
    <row r="63" spans="1:7" ht="12.75">
      <c r="A63" s="2" t="s">
        <v>158</v>
      </c>
      <c r="B63" s="70"/>
      <c r="C63" s="109" t="s">
        <v>114</v>
      </c>
      <c r="D63" s="109">
        <v>1</v>
      </c>
      <c r="E63" s="109">
        <v>1</v>
      </c>
      <c r="F63" s="109">
        <v>1</v>
      </c>
      <c r="G63" s="174">
        <v>1</v>
      </c>
    </row>
    <row r="64" spans="1:9" ht="12.75">
      <c r="A64" s="110" t="s">
        <v>64</v>
      </c>
      <c r="B64" s="110"/>
      <c r="C64" s="113">
        <v>1</v>
      </c>
      <c r="D64" s="113">
        <v>0.979</v>
      </c>
      <c r="E64" s="113">
        <v>0.898</v>
      </c>
      <c r="F64" s="113">
        <v>0.948</v>
      </c>
      <c r="G64" s="175">
        <v>0.9606095296729271</v>
      </c>
      <c r="H64" s="85"/>
      <c r="I64" s="85"/>
    </row>
    <row r="65" spans="1:9" ht="12.75">
      <c r="A65" s="70" t="s">
        <v>65</v>
      </c>
      <c r="B65" s="70"/>
      <c r="C65" s="109">
        <v>1</v>
      </c>
      <c r="D65" s="109">
        <v>0.999</v>
      </c>
      <c r="E65" s="109">
        <v>1</v>
      </c>
      <c r="F65" s="109">
        <v>0.963</v>
      </c>
      <c r="G65" s="174">
        <v>0.9875988342584998</v>
      </c>
      <c r="H65" s="85"/>
      <c r="I65" s="85"/>
    </row>
    <row r="66" spans="1:9" ht="12.75">
      <c r="A66" s="70" t="s">
        <v>66</v>
      </c>
      <c r="B66" s="70"/>
      <c r="C66" s="109" t="s">
        <v>114</v>
      </c>
      <c r="D66" s="109">
        <v>0.986</v>
      </c>
      <c r="E66" s="109">
        <v>0.959</v>
      </c>
      <c r="F66" s="109">
        <v>0.767</v>
      </c>
      <c r="G66" s="174">
        <v>0.5553440783904551</v>
      </c>
      <c r="H66" s="85"/>
      <c r="I66" s="85"/>
    </row>
    <row r="67" spans="1:9" ht="13.5" thickBot="1">
      <c r="A67" s="114" t="s">
        <v>44</v>
      </c>
      <c r="B67" s="114"/>
      <c r="C67" s="117">
        <v>1</v>
      </c>
      <c r="D67" s="117">
        <v>0.987</v>
      </c>
      <c r="E67" s="117">
        <v>0.946</v>
      </c>
      <c r="F67" s="117">
        <v>0.925</v>
      </c>
      <c r="G67" s="176">
        <v>0.9076520769953529</v>
      </c>
      <c r="H67" s="85"/>
      <c r="I67" s="85"/>
    </row>
    <row r="68" ht="13.5" thickTop="1"/>
    <row r="70" spans="1:2" ht="12.75">
      <c r="A70" s="49">
        <v>1</v>
      </c>
      <c r="B70" s="48" t="s">
        <v>140</v>
      </c>
    </row>
    <row r="71" spans="1:2" ht="12.75">
      <c r="A71" s="50"/>
      <c r="B71" s="48" t="s">
        <v>141</v>
      </c>
    </row>
    <row r="72" spans="1:2" ht="12.75">
      <c r="A72" s="50"/>
      <c r="B72" s="48" t="s">
        <v>142</v>
      </c>
    </row>
    <row r="73" spans="1:2" ht="12.75">
      <c r="A73" s="50"/>
      <c r="B73" s="48" t="s">
        <v>143</v>
      </c>
    </row>
    <row r="74" spans="1:2" ht="12.75">
      <c r="A74" s="50">
        <v>2</v>
      </c>
      <c r="B74" s="48" t="s">
        <v>181</v>
      </c>
    </row>
    <row r="75" spans="1:2" ht="12.75">
      <c r="A75" s="50">
        <v>3</v>
      </c>
      <c r="B75" s="48" t="s">
        <v>27</v>
      </c>
    </row>
    <row r="76" spans="1:11" ht="12.75" customHeight="1">
      <c r="A76" s="7">
        <v>4</v>
      </c>
      <c r="B76" s="186" t="s">
        <v>195</v>
      </c>
      <c r="C76" s="185"/>
      <c r="D76" s="185"/>
      <c r="E76" s="185"/>
      <c r="F76" s="185"/>
      <c r="G76" s="185"/>
      <c r="H76" s="185"/>
      <c r="I76" s="185"/>
      <c r="J76" s="185"/>
      <c r="K76" s="185"/>
    </row>
    <row r="77" spans="2:11" ht="12.75" customHeight="1">
      <c r="B77" s="186" t="s">
        <v>194</v>
      </c>
      <c r="C77" s="185"/>
      <c r="D77" s="185"/>
      <c r="E77" s="185"/>
      <c r="F77" s="185"/>
      <c r="G77" s="185"/>
      <c r="H77" s="185"/>
      <c r="I77" s="185"/>
      <c r="J77" s="185"/>
      <c r="K77" s="185"/>
    </row>
    <row r="78" spans="2:11" ht="12.75" customHeight="1">
      <c r="B78" s="186" t="s">
        <v>193</v>
      </c>
      <c r="C78" s="185"/>
      <c r="D78" s="185"/>
      <c r="E78" s="185"/>
      <c r="F78" s="185"/>
      <c r="G78" s="185"/>
      <c r="H78" s="185"/>
      <c r="I78" s="185"/>
      <c r="J78" s="185"/>
      <c r="K78" s="185"/>
    </row>
  </sheetData>
  <sheetProtection/>
  <printOptions/>
  <pageMargins left="0.5" right="0.5" top="0.5" bottom="0.5" header="0.5" footer="0.5"/>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W72"/>
  <sheetViews>
    <sheetView tabSelected="1" view="pageBreakPreview" zoomScale="80" zoomScaleNormal="80" zoomScaleSheetLayoutView="80" zoomScalePageLayoutView="0" workbookViewId="0" topLeftCell="A1">
      <pane xSplit="2" ySplit="5" topLeftCell="K8" activePane="bottomRight" state="frozen"/>
      <selection pane="topLeft" activeCell="H30" sqref="H30"/>
      <selection pane="topRight" activeCell="H30" sqref="H30"/>
      <selection pane="bottomLeft" activeCell="H30" sqref="H30"/>
      <selection pane="bottomRight" activeCell="H30" sqref="H30"/>
    </sheetView>
  </sheetViews>
  <sheetFormatPr defaultColWidth="10.7109375" defaultRowHeight="12.75" outlineLevelCol="1"/>
  <cols>
    <col min="1" max="1" width="3.421875" style="7" customWidth="1"/>
    <col min="2" max="2" width="16.00390625" style="2" customWidth="1"/>
    <col min="3" max="3" width="10.00390625" style="7" hidden="1" customWidth="1" outlineLevel="1"/>
    <col min="4" max="7" width="11.00390625" style="8" hidden="1" customWidth="1" outlineLevel="1"/>
    <col min="8" max="8" width="11.00390625" style="8" hidden="1" customWidth="1" outlineLevel="1" collapsed="1"/>
    <col min="9" max="10" width="11.00390625" style="8" hidden="1" customWidth="1" outlineLevel="1"/>
    <col min="11" max="11" width="11.00390625" style="7" customWidth="1" collapsed="1"/>
    <col min="12" max="19" width="11.00390625" style="7" customWidth="1"/>
    <col min="20" max="22" width="11.7109375" style="7" customWidth="1"/>
    <col min="23" max="16384" width="10.7109375" style="7" customWidth="1"/>
  </cols>
  <sheetData>
    <row r="1" spans="1:10" ht="15">
      <c r="A1" s="34" t="s">
        <v>35</v>
      </c>
      <c r="B1" s="7"/>
      <c r="C1" s="23"/>
      <c r="D1" s="3"/>
      <c r="E1" s="3"/>
      <c r="F1" s="3"/>
      <c r="G1" s="3"/>
      <c r="H1" s="5"/>
      <c r="I1" s="5"/>
      <c r="J1" s="5"/>
    </row>
    <row r="2" spans="1:10" ht="15">
      <c r="A2" s="23" t="s">
        <v>187</v>
      </c>
      <c r="B2" s="7"/>
      <c r="C2" s="23"/>
      <c r="D2" s="3"/>
      <c r="E2" s="3"/>
      <c r="F2" s="3"/>
      <c r="G2" s="3"/>
      <c r="H2" s="5"/>
      <c r="I2" s="5"/>
      <c r="J2" s="5"/>
    </row>
    <row r="3" spans="1:10" ht="15">
      <c r="A3" s="23"/>
      <c r="B3" s="7"/>
      <c r="C3" s="23"/>
      <c r="D3" s="3"/>
      <c r="E3" s="3"/>
      <c r="F3" s="3"/>
      <c r="G3" s="3"/>
      <c r="H3" s="5"/>
      <c r="I3" s="5"/>
      <c r="J3" s="5"/>
    </row>
    <row r="4" spans="1:3" s="94" customFormat="1" ht="15">
      <c r="A4" s="91"/>
      <c r="C4" s="91"/>
    </row>
    <row r="5" spans="1:23" ht="15.75">
      <c r="A5" s="20" t="s">
        <v>113</v>
      </c>
      <c r="B5" s="82"/>
      <c r="C5" s="20"/>
      <c r="D5" s="160" t="s">
        <v>60</v>
      </c>
      <c r="E5" s="160" t="s">
        <v>61</v>
      </c>
      <c r="F5" s="160" t="s">
        <v>100</v>
      </c>
      <c r="G5" s="160" t="s">
        <v>101</v>
      </c>
      <c r="H5" s="160" t="s">
        <v>102</v>
      </c>
      <c r="I5" s="160" t="s">
        <v>103</v>
      </c>
      <c r="J5" s="160" t="s">
        <v>104</v>
      </c>
      <c r="K5" s="160" t="s">
        <v>105</v>
      </c>
      <c r="L5" s="160" t="s">
        <v>5</v>
      </c>
      <c r="M5" s="160" t="s">
        <v>29</v>
      </c>
      <c r="N5" s="160" t="s">
        <v>28</v>
      </c>
      <c r="O5" s="160" t="s">
        <v>32</v>
      </c>
      <c r="P5" s="160" t="s">
        <v>33</v>
      </c>
      <c r="Q5" s="160" t="s">
        <v>34</v>
      </c>
      <c r="R5" s="160" t="s">
        <v>174</v>
      </c>
      <c r="S5" s="160" t="s">
        <v>175</v>
      </c>
      <c r="T5" s="160" t="s">
        <v>176</v>
      </c>
      <c r="U5" s="160" t="s">
        <v>177</v>
      </c>
      <c r="V5" s="160" t="s">
        <v>178</v>
      </c>
      <c r="W5" s="160" t="s">
        <v>186</v>
      </c>
    </row>
    <row r="6" spans="1:12" ht="12.75">
      <c r="A6" s="21"/>
      <c r="B6" s="7"/>
      <c r="C6" s="21"/>
      <c r="D6" s="83"/>
      <c r="E6" s="83"/>
      <c r="F6" s="83"/>
      <c r="G6" s="83"/>
      <c r="H6" s="83"/>
      <c r="I6" s="83"/>
      <c r="J6" s="83"/>
      <c r="K6" s="83"/>
      <c r="L6" s="83"/>
    </row>
    <row r="7" spans="1:19" ht="12.75">
      <c r="A7" s="25" t="s">
        <v>1</v>
      </c>
      <c r="C7" s="25"/>
      <c r="D7" s="26">
        <v>545</v>
      </c>
      <c r="E7" s="26"/>
      <c r="F7" s="26"/>
      <c r="G7" s="26"/>
      <c r="H7" s="26"/>
      <c r="I7" s="26"/>
      <c r="J7" s="26"/>
      <c r="K7" s="26"/>
      <c r="L7" s="26"/>
      <c r="M7" s="26"/>
      <c r="N7" s="26"/>
      <c r="O7" s="26"/>
      <c r="P7" s="26"/>
      <c r="R7" s="28"/>
      <c r="S7" s="28"/>
    </row>
    <row r="8" spans="1:23" ht="12.75">
      <c r="A8" s="2" t="s">
        <v>150</v>
      </c>
      <c r="C8" s="25"/>
      <c r="D8" s="87">
        <v>119.7</v>
      </c>
      <c r="E8" s="87">
        <v>4388</v>
      </c>
      <c r="F8" s="87">
        <v>4388</v>
      </c>
      <c r="G8" s="87">
        <v>4387</v>
      </c>
      <c r="H8" s="87">
        <v>4388</v>
      </c>
      <c r="I8" s="87">
        <v>4388</v>
      </c>
      <c r="J8" s="87">
        <v>4388</v>
      </c>
      <c r="K8" s="87">
        <v>4387</v>
      </c>
      <c r="L8" s="87">
        <v>4388</v>
      </c>
      <c r="M8" s="87">
        <v>4388</v>
      </c>
      <c r="N8" s="87">
        <v>4387</v>
      </c>
      <c r="O8" s="87">
        <v>4388</v>
      </c>
      <c r="P8" s="87">
        <v>4387</v>
      </c>
      <c r="Q8" s="87">
        <v>4388</v>
      </c>
      <c r="R8" s="87">
        <v>4387</v>
      </c>
      <c r="S8" s="87">
        <v>4388</v>
      </c>
      <c r="T8" s="80">
        <v>4388</v>
      </c>
      <c r="U8" s="80">
        <v>4387</v>
      </c>
      <c r="V8" s="80">
        <v>4387</v>
      </c>
      <c r="W8" s="80">
        <v>4388</v>
      </c>
    </row>
    <row r="9" spans="1:23" ht="12.75">
      <c r="A9" s="2" t="s">
        <v>151</v>
      </c>
      <c r="C9" s="25"/>
      <c r="D9" s="87">
        <v>283</v>
      </c>
      <c r="E9" s="87">
        <v>0</v>
      </c>
      <c r="F9" s="87">
        <v>0</v>
      </c>
      <c r="G9" s="87">
        <v>226</v>
      </c>
      <c r="H9" s="87">
        <v>911</v>
      </c>
      <c r="I9" s="87">
        <v>1487</v>
      </c>
      <c r="J9" s="87">
        <v>1759</v>
      </c>
      <c r="K9" s="87">
        <v>1752</v>
      </c>
      <c r="L9" s="87">
        <v>1760</v>
      </c>
      <c r="M9" s="87">
        <v>1732</v>
      </c>
      <c r="N9" s="87">
        <v>1845</v>
      </c>
      <c r="O9" s="87">
        <v>1815</v>
      </c>
      <c r="P9" s="87">
        <v>1766</v>
      </c>
      <c r="Q9" s="87">
        <v>1662</v>
      </c>
      <c r="R9" s="87">
        <v>1698</v>
      </c>
      <c r="S9" s="87">
        <v>1654</v>
      </c>
      <c r="T9" s="80">
        <v>1570</v>
      </c>
      <c r="U9" s="80">
        <v>1590</v>
      </c>
      <c r="V9" s="80">
        <v>1387</v>
      </c>
      <c r="W9" s="80">
        <v>1452</v>
      </c>
    </row>
    <row r="10" spans="1:23" ht="12.75">
      <c r="A10" s="2" t="s">
        <v>152</v>
      </c>
      <c r="C10" s="25"/>
      <c r="D10" s="87">
        <v>351.2</v>
      </c>
      <c r="E10" s="87">
        <v>0</v>
      </c>
      <c r="F10" s="87">
        <v>0</v>
      </c>
      <c r="G10" s="87">
        <v>0</v>
      </c>
      <c r="H10" s="87">
        <v>0</v>
      </c>
      <c r="I10" s="87">
        <v>0</v>
      </c>
      <c r="J10" s="87">
        <v>3851</v>
      </c>
      <c r="K10" s="87">
        <v>5672</v>
      </c>
      <c r="L10" s="87">
        <v>5407</v>
      </c>
      <c r="M10" s="87">
        <v>5213</v>
      </c>
      <c r="N10" s="87">
        <v>5073</v>
      </c>
      <c r="O10" s="87">
        <v>4373</v>
      </c>
      <c r="P10" s="87">
        <v>3554</v>
      </c>
      <c r="Q10" s="87">
        <v>3684</v>
      </c>
      <c r="R10" s="87">
        <v>3625</v>
      </c>
      <c r="S10" s="87">
        <v>3757</v>
      </c>
      <c r="T10" s="80">
        <v>3746</v>
      </c>
      <c r="U10" s="80">
        <v>3826</v>
      </c>
      <c r="V10" s="80">
        <v>3884</v>
      </c>
      <c r="W10" s="80">
        <v>3993</v>
      </c>
    </row>
    <row r="11" spans="1:23" ht="12.75">
      <c r="A11" s="2" t="s">
        <v>153</v>
      </c>
      <c r="C11" s="25"/>
      <c r="D11" s="87">
        <v>360.18</v>
      </c>
      <c r="E11" s="87">
        <v>0</v>
      </c>
      <c r="F11" s="87">
        <v>0</v>
      </c>
      <c r="G11" s="87">
        <v>0</v>
      </c>
      <c r="H11" s="87">
        <v>0</v>
      </c>
      <c r="I11" s="87">
        <v>0</v>
      </c>
      <c r="J11" s="87">
        <v>0</v>
      </c>
      <c r="K11" s="87">
        <v>0</v>
      </c>
      <c r="L11" s="87">
        <v>0</v>
      </c>
      <c r="M11" s="87">
        <v>0</v>
      </c>
      <c r="N11" s="87">
        <v>0</v>
      </c>
      <c r="O11" s="87">
        <v>0</v>
      </c>
      <c r="P11" s="87">
        <v>0</v>
      </c>
      <c r="Q11" s="87">
        <v>2188</v>
      </c>
      <c r="R11" s="87">
        <v>5500</v>
      </c>
      <c r="S11" s="87">
        <v>5500</v>
      </c>
      <c r="T11" s="80">
        <v>5500</v>
      </c>
      <c r="U11" s="80">
        <v>5500</v>
      </c>
      <c r="V11" s="80">
        <v>5500</v>
      </c>
      <c r="W11" s="80">
        <v>5500</v>
      </c>
    </row>
    <row r="12" spans="1:23" ht="12.75">
      <c r="A12" s="2" t="s">
        <v>154</v>
      </c>
      <c r="C12" s="25"/>
      <c r="D12" s="87">
        <v>112.752</v>
      </c>
      <c r="E12" s="87">
        <v>6305</v>
      </c>
      <c r="F12" s="87">
        <v>6714</v>
      </c>
      <c r="G12" s="87">
        <v>6800</v>
      </c>
      <c r="H12" s="87">
        <v>7053</v>
      </c>
      <c r="I12" s="87">
        <v>7830</v>
      </c>
      <c r="J12" s="87">
        <v>8928</v>
      </c>
      <c r="K12" s="87">
        <v>8663</v>
      </c>
      <c r="L12" s="87">
        <v>8145</v>
      </c>
      <c r="M12" s="87">
        <v>7975</v>
      </c>
      <c r="N12" s="87">
        <v>6116</v>
      </c>
      <c r="O12" s="87">
        <v>6836</v>
      </c>
      <c r="P12" s="87">
        <v>6520</v>
      </c>
      <c r="Q12" s="87">
        <v>6912</v>
      </c>
      <c r="R12" s="87">
        <v>7381</v>
      </c>
      <c r="S12" s="87">
        <v>7508</v>
      </c>
      <c r="T12" s="80">
        <v>7275</v>
      </c>
      <c r="U12" s="80">
        <v>7293</v>
      </c>
      <c r="V12" s="80">
        <v>7281</v>
      </c>
      <c r="W12" s="80">
        <v>8319</v>
      </c>
    </row>
    <row r="13" spans="1:23" ht="12.75">
      <c r="A13" s="2" t="s">
        <v>155</v>
      </c>
      <c r="C13" s="25"/>
      <c r="D13" s="87">
        <v>48.8592</v>
      </c>
      <c r="E13" s="87">
        <v>0</v>
      </c>
      <c r="F13" s="87">
        <v>0</v>
      </c>
      <c r="G13" s="87">
        <v>0</v>
      </c>
      <c r="H13" s="87">
        <v>0</v>
      </c>
      <c r="I13" s="87">
        <v>3169</v>
      </c>
      <c r="J13" s="87">
        <v>2889</v>
      </c>
      <c r="K13" s="87">
        <v>3065</v>
      </c>
      <c r="L13" s="87">
        <v>3098</v>
      </c>
      <c r="M13" s="87">
        <v>3009</v>
      </c>
      <c r="N13" s="87">
        <v>2366</v>
      </c>
      <c r="O13" s="87">
        <v>2430</v>
      </c>
      <c r="P13" s="87">
        <v>2681</v>
      </c>
      <c r="Q13" s="87">
        <v>2879</v>
      </c>
      <c r="R13" s="87">
        <v>3043</v>
      </c>
      <c r="S13" s="87">
        <v>3058</v>
      </c>
      <c r="T13" s="80">
        <v>2941</v>
      </c>
      <c r="U13" s="80">
        <v>2972</v>
      </c>
      <c r="V13" s="80">
        <v>3105</v>
      </c>
      <c r="W13" s="80">
        <v>3124</v>
      </c>
    </row>
    <row r="14" spans="1:23" ht="12.75">
      <c r="A14" s="2" t="s">
        <v>198</v>
      </c>
      <c r="C14" s="2"/>
      <c r="D14" s="87">
        <v>74.2284</v>
      </c>
      <c r="E14" s="87">
        <v>0</v>
      </c>
      <c r="F14" s="87">
        <v>0</v>
      </c>
      <c r="G14" s="87">
        <v>0</v>
      </c>
      <c r="H14" s="87">
        <v>0</v>
      </c>
      <c r="I14" s="87">
        <v>1099</v>
      </c>
      <c r="J14" s="87">
        <v>1914</v>
      </c>
      <c r="K14" s="87">
        <v>1958</v>
      </c>
      <c r="L14" s="87">
        <v>1910</v>
      </c>
      <c r="M14" s="87">
        <v>1832</v>
      </c>
      <c r="N14" s="87">
        <v>2178</v>
      </c>
      <c r="O14" s="87">
        <v>1127</v>
      </c>
      <c r="P14" s="87">
        <v>1046</v>
      </c>
      <c r="Q14" s="87">
        <v>1128</v>
      </c>
      <c r="R14" s="87">
        <v>1209</v>
      </c>
      <c r="S14" s="87">
        <v>1221</v>
      </c>
      <c r="T14" s="80">
        <v>1216</v>
      </c>
      <c r="U14" s="80">
        <v>937</v>
      </c>
      <c r="V14" s="80">
        <v>651</v>
      </c>
      <c r="W14" s="190">
        <v>152</v>
      </c>
    </row>
    <row r="15" spans="1:23" ht="12.75">
      <c r="A15" s="2" t="s">
        <v>157</v>
      </c>
      <c r="C15" s="2"/>
      <c r="D15" s="87">
        <v>22.3938</v>
      </c>
      <c r="E15" s="87">
        <v>0</v>
      </c>
      <c r="F15" s="87">
        <v>0</v>
      </c>
      <c r="G15" s="87">
        <v>0</v>
      </c>
      <c r="H15" s="87">
        <v>0</v>
      </c>
      <c r="I15" s="87">
        <v>21</v>
      </c>
      <c r="J15" s="87">
        <v>361</v>
      </c>
      <c r="K15" s="87">
        <v>371</v>
      </c>
      <c r="L15" s="87">
        <v>365</v>
      </c>
      <c r="M15" s="87">
        <v>377</v>
      </c>
      <c r="N15" s="87">
        <v>459</v>
      </c>
      <c r="O15" s="87">
        <v>463</v>
      </c>
      <c r="P15" s="87">
        <v>396</v>
      </c>
      <c r="Q15" s="87">
        <v>434</v>
      </c>
      <c r="R15" s="87">
        <v>436</v>
      </c>
      <c r="S15" s="87">
        <v>414</v>
      </c>
      <c r="T15" s="80">
        <v>418</v>
      </c>
      <c r="U15" s="80">
        <v>458</v>
      </c>
      <c r="V15" s="80">
        <v>438</v>
      </c>
      <c r="W15" s="80">
        <v>426</v>
      </c>
    </row>
    <row r="16" spans="1:23" ht="12.75">
      <c r="A16" s="2" t="s">
        <v>156</v>
      </c>
      <c r="C16" s="2"/>
      <c r="D16" s="87">
        <v>37.8972</v>
      </c>
      <c r="E16" s="87">
        <v>0</v>
      </c>
      <c r="F16" s="87">
        <v>0</v>
      </c>
      <c r="G16" s="87">
        <v>0</v>
      </c>
      <c r="H16" s="87">
        <v>0</v>
      </c>
      <c r="I16" s="87">
        <v>67</v>
      </c>
      <c r="J16" s="87">
        <v>1453</v>
      </c>
      <c r="K16" s="87">
        <v>1523</v>
      </c>
      <c r="L16" s="87">
        <v>1445</v>
      </c>
      <c r="M16" s="87">
        <v>1515</v>
      </c>
      <c r="N16" s="87">
        <v>1817</v>
      </c>
      <c r="O16" s="87">
        <v>1871</v>
      </c>
      <c r="P16" s="87">
        <v>1699</v>
      </c>
      <c r="Q16" s="87">
        <v>1770</v>
      </c>
      <c r="R16" s="87">
        <v>1735</v>
      </c>
      <c r="S16" s="87">
        <v>1638</v>
      </c>
      <c r="T16" s="80">
        <v>1545</v>
      </c>
      <c r="U16" s="80">
        <v>1678</v>
      </c>
      <c r="V16" s="80">
        <v>1699</v>
      </c>
      <c r="W16" s="80">
        <v>1634</v>
      </c>
    </row>
    <row r="17" spans="1:23" s="28" customFormat="1" ht="12.75">
      <c r="A17" s="2" t="s">
        <v>158</v>
      </c>
      <c r="B17" s="70"/>
      <c r="C17" s="70"/>
      <c r="D17" s="87">
        <v>29.878152</v>
      </c>
      <c r="E17" s="87">
        <v>0</v>
      </c>
      <c r="F17" s="87">
        <v>0</v>
      </c>
      <c r="G17" s="87">
        <v>0</v>
      </c>
      <c r="H17" s="87">
        <v>0</v>
      </c>
      <c r="I17" s="87">
        <v>32</v>
      </c>
      <c r="J17" s="87">
        <v>528</v>
      </c>
      <c r="K17" s="87">
        <v>553</v>
      </c>
      <c r="L17" s="87">
        <v>533</v>
      </c>
      <c r="M17" s="87">
        <v>535</v>
      </c>
      <c r="N17" s="87">
        <v>647</v>
      </c>
      <c r="O17" s="87">
        <v>659</v>
      </c>
      <c r="P17" s="87">
        <v>624</v>
      </c>
      <c r="Q17" s="87">
        <v>635</v>
      </c>
      <c r="R17" s="87">
        <v>635</v>
      </c>
      <c r="S17" s="87">
        <v>634</v>
      </c>
      <c r="T17" s="88">
        <v>623</v>
      </c>
      <c r="U17" s="88">
        <v>650</v>
      </c>
      <c r="V17" s="88">
        <v>649</v>
      </c>
      <c r="W17" s="88">
        <v>638</v>
      </c>
    </row>
    <row r="18" spans="1:23" s="28" customFormat="1" ht="12.75">
      <c r="A18" s="2" t="s">
        <v>49</v>
      </c>
      <c r="B18" s="70"/>
      <c r="C18" s="70"/>
      <c r="D18" s="87">
        <v>874</v>
      </c>
      <c r="E18" s="87">
        <v>657</v>
      </c>
      <c r="F18" s="87">
        <v>696</v>
      </c>
      <c r="G18" s="87">
        <v>838</v>
      </c>
      <c r="H18" s="87">
        <v>5146</v>
      </c>
      <c r="I18" s="87">
        <v>770</v>
      </c>
      <c r="J18" s="87">
        <v>564</v>
      </c>
      <c r="K18" s="87">
        <v>495</v>
      </c>
      <c r="L18" s="87">
        <v>573</v>
      </c>
      <c r="M18" s="87">
        <v>-573</v>
      </c>
      <c r="N18" s="87">
        <v>0</v>
      </c>
      <c r="O18" s="87">
        <v>0</v>
      </c>
      <c r="P18" s="87">
        <v>0</v>
      </c>
      <c r="Q18" s="87">
        <v>0</v>
      </c>
      <c r="R18" s="80">
        <v>0</v>
      </c>
      <c r="S18" s="80">
        <v>0</v>
      </c>
      <c r="T18" s="88">
        <v>0</v>
      </c>
      <c r="U18" s="88">
        <v>0</v>
      </c>
      <c r="V18" s="88"/>
      <c r="W18" s="88">
        <v>0</v>
      </c>
    </row>
    <row r="19" spans="1:23" ht="13.5" thickBot="1">
      <c r="A19" s="2" t="s">
        <v>44</v>
      </c>
      <c r="C19" s="2"/>
      <c r="D19" s="81">
        <f>SUM(D8:D18)</f>
        <v>2314.0887519999997</v>
      </c>
      <c r="E19" s="81">
        <f>SUM(E8:E18)</f>
        <v>11350</v>
      </c>
      <c r="F19" s="81">
        <f aca="true" t="shared" si="0" ref="F19:S19">SUM(F8:F18)</f>
        <v>11798</v>
      </c>
      <c r="G19" s="81">
        <f t="shared" si="0"/>
        <v>12251</v>
      </c>
      <c r="H19" s="81">
        <f t="shared" si="0"/>
        <v>17498</v>
      </c>
      <c r="I19" s="81">
        <f t="shared" si="0"/>
        <v>18863</v>
      </c>
      <c r="J19" s="81">
        <f t="shared" si="0"/>
        <v>26635</v>
      </c>
      <c r="K19" s="81">
        <f>SUM(K8:K18)</f>
        <v>28439</v>
      </c>
      <c r="L19" s="81">
        <f>SUM(L8:L18)</f>
        <v>27624</v>
      </c>
      <c r="M19" s="81">
        <f t="shared" si="0"/>
        <v>26003</v>
      </c>
      <c r="N19" s="81">
        <f t="shared" si="0"/>
        <v>24888</v>
      </c>
      <c r="O19" s="81">
        <f t="shared" si="0"/>
        <v>23962</v>
      </c>
      <c r="P19" s="81">
        <f t="shared" si="0"/>
        <v>22673</v>
      </c>
      <c r="Q19" s="81">
        <f t="shared" si="0"/>
        <v>25680</v>
      </c>
      <c r="R19" s="81">
        <f t="shared" si="0"/>
        <v>29649</v>
      </c>
      <c r="S19" s="81">
        <f t="shared" si="0"/>
        <v>29772</v>
      </c>
      <c r="T19" s="81">
        <f>+SUM(T8:T18)</f>
        <v>29222</v>
      </c>
      <c r="U19" s="81">
        <f>+SUM(U8:U18)</f>
        <v>29291</v>
      </c>
      <c r="V19" s="81">
        <f>+SUM(V8:V18)</f>
        <v>28981</v>
      </c>
      <c r="W19" s="81">
        <f>+SUM(W8:W18)</f>
        <v>29626</v>
      </c>
    </row>
    <row r="20" spans="1:22" s="28" customFormat="1" ht="12.75">
      <c r="A20" s="70"/>
      <c r="B20" s="70"/>
      <c r="C20" s="70"/>
      <c r="D20" s="163"/>
      <c r="E20" s="163"/>
      <c r="F20" s="163"/>
      <c r="G20" s="163"/>
      <c r="H20" s="163"/>
      <c r="I20" s="163"/>
      <c r="J20" s="163"/>
      <c r="K20" s="163"/>
      <c r="L20" s="87"/>
      <c r="M20" s="87"/>
      <c r="N20" s="163"/>
      <c r="O20" s="87"/>
      <c r="P20" s="87"/>
      <c r="Q20" s="87"/>
      <c r="R20" s="87"/>
      <c r="S20" s="87"/>
      <c r="T20" s="87"/>
      <c r="U20" s="87"/>
      <c r="V20" s="87"/>
    </row>
    <row r="21" spans="1:22" ht="12.75">
      <c r="A21" s="25" t="s">
        <v>24</v>
      </c>
      <c r="C21" s="25"/>
      <c r="D21" s="26"/>
      <c r="E21" s="26"/>
      <c r="F21" s="26"/>
      <c r="G21" s="26"/>
      <c r="H21" s="26"/>
      <c r="I21" s="26"/>
      <c r="J21" s="26"/>
      <c r="K21" s="26"/>
      <c r="L21" s="89"/>
      <c r="M21" s="89"/>
      <c r="N21" s="89"/>
      <c r="O21" s="87"/>
      <c r="P21" s="89"/>
      <c r="Q21" s="89"/>
      <c r="R21" s="89"/>
      <c r="S21" s="89"/>
      <c r="T21" s="89"/>
      <c r="U21" s="89"/>
      <c r="V21" s="89"/>
    </row>
    <row r="22" spans="1:23" ht="12.75">
      <c r="A22" s="2" t="s">
        <v>150</v>
      </c>
      <c r="C22" s="25"/>
      <c r="D22" s="87">
        <f aca="true" t="shared" si="1" ref="D22:N22">D36-D8</f>
        <v>4227.3</v>
      </c>
      <c r="E22" s="87">
        <f t="shared" si="1"/>
        <v>-131</v>
      </c>
      <c r="F22" s="87">
        <f t="shared" si="1"/>
        <v>-134</v>
      </c>
      <c r="G22" s="87">
        <f t="shared" si="1"/>
        <v>-131</v>
      </c>
      <c r="H22" s="87">
        <f t="shared" si="1"/>
        <v>-133</v>
      </c>
      <c r="I22" s="87">
        <f t="shared" si="1"/>
        <v>-132</v>
      </c>
      <c r="J22" s="87">
        <f t="shared" si="1"/>
        <v>-196</v>
      </c>
      <c r="K22" s="87">
        <f t="shared" si="1"/>
        <v>-141</v>
      </c>
      <c r="L22" s="87">
        <f t="shared" si="1"/>
        <v>-141</v>
      </c>
      <c r="M22" s="87">
        <f t="shared" si="1"/>
        <v>-141</v>
      </c>
      <c r="N22" s="87">
        <f t="shared" si="1"/>
        <v>-128</v>
      </c>
      <c r="O22" s="87">
        <v>-141</v>
      </c>
      <c r="P22" s="89">
        <v>-141</v>
      </c>
      <c r="Q22" s="89">
        <v>-144</v>
      </c>
      <c r="R22" s="89">
        <v>-152</v>
      </c>
      <c r="S22" s="89">
        <v>-157</v>
      </c>
      <c r="T22" s="80">
        <v>-151</v>
      </c>
      <c r="U22" s="80">
        <v>-131</v>
      </c>
      <c r="V22" s="80">
        <f>V36-V8</f>
        <v>-150</v>
      </c>
      <c r="W22" s="80">
        <f>W36-W8</f>
        <v>-148</v>
      </c>
    </row>
    <row r="23" spans="1:23" ht="12.75">
      <c r="A23" s="2" t="s">
        <v>151</v>
      </c>
      <c r="C23" s="25"/>
      <c r="D23" s="87">
        <f aca="true" t="shared" si="2" ref="D23:N23">D37-D9</f>
        <v>-283</v>
      </c>
      <c r="E23" s="87">
        <f t="shared" si="2"/>
        <v>0</v>
      </c>
      <c r="F23" s="87">
        <f t="shared" si="2"/>
        <v>-59</v>
      </c>
      <c r="G23" s="87">
        <f t="shared" si="2"/>
        <v>-176</v>
      </c>
      <c r="H23" s="87">
        <f t="shared" si="2"/>
        <v>-265</v>
      </c>
      <c r="I23" s="87">
        <f t="shared" si="2"/>
        <v>-347</v>
      </c>
      <c r="J23" s="87">
        <f t="shared" si="2"/>
        <v>-644</v>
      </c>
      <c r="K23" s="87">
        <f t="shared" si="2"/>
        <v>-500</v>
      </c>
      <c r="L23" s="87">
        <f t="shared" si="2"/>
        <v>-528</v>
      </c>
      <c r="M23" s="87">
        <f t="shared" si="2"/>
        <v>-532</v>
      </c>
      <c r="N23" s="87">
        <f t="shared" si="2"/>
        <v>-562</v>
      </c>
      <c r="O23" s="87">
        <v>-417</v>
      </c>
      <c r="P23" s="89">
        <v>-401</v>
      </c>
      <c r="Q23" s="89">
        <v>-373</v>
      </c>
      <c r="R23" s="89">
        <v>-387</v>
      </c>
      <c r="S23" s="89">
        <v>-385</v>
      </c>
      <c r="T23" s="80">
        <v>-405</v>
      </c>
      <c r="U23" s="80">
        <v>-249</v>
      </c>
      <c r="V23" s="80">
        <f>V37-V9</f>
        <v>-313</v>
      </c>
      <c r="W23" s="80">
        <f>W37-W9</f>
        <v>-378</v>
      </c>
    </row>
    <row r="24" spans="1:23" ht="12.75">
      <c r="A24" s="2" t="s">
        <v>152</v>
      </c>
      <c r="C24" s="25"/>
      <c r="D24" s="87">
        <f aca="true" t="shared" si="3" ref="D24:N24">D38-D10</f>
        <v>-351.2</v>
      </c>
      <c r="E24" s="87">
        <f t="shared" si="3"/>
        <v>0</v>
      </c>
      <c r="F24" s="87">
        <f t="shared" si="3"/>
        <v>0</v>
      </c>
      <c r="G24" s="87">
        <f t="shared" si="3"/>
        <v>0</v>
      </c>
      <c r="H24" s="87">
        <f t="shared" si="3"/>
        <v>0</v>
      </c>
      <c r="I24" s="87">
        <f t="shared" si="3"/>
        <v>0</v>
      </c>
      <c r="J24" s="87">
        <f t="shared" si="3"/>
        <v>-990</v>
      </c>
      <c r="K24" s="87">
        <f t="shared" si="3"/>
        <v>-1331</v>
      </c>
      <c r="L24" s="87">
        <f t="shared" si="3"/>
        <v>-1314</v>
      </c>
      <c r="M24" s="87">
        <f t="shared" si="3"/>
        <v>-1383</v>
      </c>
      <c r="N24" s="87">
        <f t="shared" si="3"/>
        <v>-1426</v>
      </c>
      <c r="O24" s="87">
        <v>-1152</v>
      </c>
      <c r="P24" s="89">
        <v>-978</v>
      </c>
      <c r="Q24" s="89">
        <v>-1027</v>
      </c>
      <c r="R24" s="89">
        <v>-1086</v>
      </c>
      <c r="S24" s="89">
        <v>-1348</v>
      </c>
      <c r="T24" s="80">
        <v>-1097</v>
      </c>
      <c r="U24" s="80">
        <v>-794</v>
      </c>
      <c r="V24" s="80">
        <f>V38-V10</f>
        <v>-1088</v>
      </c>
      <c r="W24" s="80">
        <f>W38-W10</f>
        <v>-1133</v>
      </c>
    </row>
    <row r="25" spans="1:23" ht="12.75">
      <c r="A25" s="2" t="s">
        <v>153</v>
      </c>
      <c r="C25" s="25"/>
      <c r="D25" s="87">
        <f>D39-D11</f>
        <v>-360.18</v>
      </c>
      <c r="E25" s="87">
        <f>E39-E11</f>
        <v>0</v>
      </c>
      <c r="F25" s="87">
        <f>F39-F11</f>
        <v>0</v>
      </c>
      <c r="G25" s="87">
        <f>G39-G11</f>
        <v>0</v>
      </c>
      <c r="H25" s="87">
        <f>H39-H11</f>
        <v>0</v>
      </c>
      <c r="I25" s="87">
        <f>I39-I11</f>
        <v>0</v>
      </c>
      <c r="J25" s="87">
        <f>J39-J11</f>
        <v>0</v>
      </c>
      <c r="K25" s="87">
        <f>K39-K11</f>
        <v>0</v>
      </c>
      <c r="L25" s="87">
        <f>L39-K11</f>
        <v>0</v>
      </c>
      <c r="M25" s="87">
        <f>M39-M11</f>
        <v>0</v>
      </c>
      <c r="N25" s="87">
        <f>N39-N11</f>
        <v>0</v>
      </c>
      <c r="O25" s="87">
        <v>0</v>
      </c>
      <c r="P25" s="89">
        <v>0</v>
      </c>
      <c r="Q25" s="89">
        <v>-66</v>
      </c>
      <c r="R25" s="89">
        <v>-175</v>
      </c>
      <c r="S25" s="89">
        <v>-176</v>
      </c>
      <c r="T25" s="80">
        <v>-183</v>
      </c>
      <c r="U25" s="80">
        <v>-151</v>
      </c>
      <c r="V25" s="80">
        <f>V39-V11</f>
        <v>-171</v>
      </c>
      <c r="W25" s="80">
        <f>W39-W11</f>
        <v>-172</v>
      </c>
    </row>
    <row r="26" spans="1:23" ht="12.75">
      <c r="A26" s="2" t="s">
        <v>154</v>
      </c>
      <c r="C26" s="25"/>
      <c r="D26" s="87">
        <f>D40-D12</f>
        <v>4425.248</v>
      </c>
      <c r="E26" s="87">
        <f>E40-E12</f>
        <v>-1894</v>
      </c>
      <c r="F26" s="87">
        <f>F40-F12</f>
        <v>-1931</v>
      </c>
      <c r="G26" s="87">
        <f>G40-G12</f>
        <v>-1715</v>
      </c>
      <c r="H26" s="87">
        <f>H40-H12</f>
        <v>-1978</v>
      </c>
      <c r="I26" s="87">
        <f>I40-I12</f>
        <v>-2196</v>
      </c>
      <c r="J26" s="87">
        <f>J40-J12</f>
        <v>-2272</v>
      </c>
      <c r="K26" s="87">
        <f>K40-K12</f>
        <v>-2065</v>
      </c>
      <c r="L26" s="87">
        <f>L40-L12</f>
        <v>-2558</v>
      </c>
      <c r="M26" s="87">
        <f>M40-M12</f>
        <v>-2190</v>
      </c>
      <c r="N26" s="87">
        <f>N40-N12</f>
        <v>-1759</v>
      </c>
      <c r="O26" s="87">
        <v>-1618</v>
      </c>
      <c r="P26" s="89">
        <v>-2058</v>
      </c>
      <c r="Q26" s="89">
        <v>-1969</v>
      </c>
      <c r="R26" s="89">
        <v>-2037</v>
      </c>
      <c r="S26" s="89">
        <v>-2015</v>
      </c>
      <c r="T26" s="80">
        <v>-2568</v>
      </c>
      <c r="U26" s="80">
        <v>-2079</v>
      </c>
      <c r="V26" s="80">
        <f>V40-V12</f>
        <v>-2178</v>
      </c>
      <c r="W26" s="80">
        <f>W40-W12</f>
        <v>-2536</v>
      </c>
    </row>
    <row r="27" spans="1:23" ht="12.75">
      <c r="A27" s="2" t="s">
        <v>155</v>
      </c>
      <c r="C27" s="25"/>
      <c r="D27" s="87">
        <f>D41-D13</f>
        <v>-48.8592</v>
      </c>
      <c r="E27" s="87">
        <f>E41-E13</f>
        <v>0</v>
      </c>
      <c r="F27" s="87">
        <f>F41-F13</f>
        <v>0</v>
      </c>
      <c r="G27" s="87">
        <f>G41-G13</f>
        <v>0</v>
      </c>
      <c r="H27" s="87">
        <f>H41-H13</f>
        <v>0</v>
      </c>
      <c r="I27" s="87">
        <f>I41-I13</f>
        <v>-401</v>
      </c>
      <c r="J27" s="87">
        <f>J41-J13</f>
        <v>-540</v>
      </c>
      <c r="K27" s="87">
        <f>K41-K13</f>
        <v>-466</v>
      </c>
      <c r="L27" s="87">
        <f>L41-L13</f>
        <v>-526</v>
      </c>
      <c r="M27" s="87">
        <f>M41-M13</f>
        <v>-455</v>
      </c>
      <c r="N27" s="87">
        <f>N41-N13</f>
        <v>-412</v>
      </c>
      <c r="O27" s="87">
        <v>-310</v>
      </c>
      <c r="P27" s="89">
        <v>-337</v>
      </c>
      <c r="Q27" s="89">
        <v>-345</v>
      </c>
      <c r="R27" s="89">
        <v>-449</v>
      </c>
      <c r="S27" s="89">
        <v>-481</v>
      </c>
      <c r="T27" s="80">
        <v>-460</v>
      </c>
      <c r="U27" s="80">
        <v>-553</v>
      </c>
      <c r="V27" s="80">
        <f>V41-V13</f>
        <v>-426</v>
      </c>
      <c r="W27" s="80">
        <f>W41-W13</f>
        <v>-450</v>
      </c>
    </row>
    <row r="28" spans="1:23" ht="12.75">
      <c r="A28" s="2" t="s">
        <v>198</v>
      </c>
      <c r="C28" s="2"/>
      <c r="D28" s="87">
        <f aca="true" t="shared" si="4" ref="D28:N28">D42-D14</f>
        <v>-74.2284</v>
      </c>
      <c r="E28" s="87">
        <f t="shared" si="4"/>
        <v>0</v>
      </c>
      <c r="F28" s="87">
        <f t="shared" si="4"/>
        <v>0</v>
      </c>
      <c r="G28" s="87">
        <f t="shared" si="4"/>
        <v>0</v>
      </c>
      <c r="H28" s="87">
        <f t="shared" si="4"/>
        <v>0</v>
      </c>
      <c r="I28" s="87">
        <f t="shared" si="4"/>
        <v>-330</v>
      </c>
      <c r="J28" s="87">
        <f t="shared" si="4"/>
        <v>-698</v>
      </c>
      <c r="K28" s="87">
        <f t="shared" si="4"/>
        <v>-961</v>
      </c>
      <c r="L28" s="87">
        <f t="shared" si="4"/>
        <v>-895</v>
      </c>
      <c r="M28" s="87">
        <f t="shared" si="4"/>
        <v>-849</v>
      </c>
      <c r="N28" s="87">
        <f t="shared" si="4"/>
        <v>-929</v>
      </c>
      <c r="O28" s="87">
        <v>-765</v>
      </c>
      <c r="P28" s="89">
        <v>-848</v>
      </c>
      <c r="Q28" s="89">
        <v>-908</v>
      </c>
      <c r="R28" s="89">
        <v>-880</v>
      </c>
      <c r="S28" s="89">
        <v>-832</v>
      </c>
      <c r="T28" s="80">
        <v>-866</v>
      </c>
      <c r="U28" s="80">
        <v>-1110</v>
      </c>
      <c r="V28" s="80">
        <f>V42-V14</f>
        <v>-882</v>
      </c>
      <c r="W28" s="80">
        <f>W42-W14</f>
        <v>-173</v>
      </c>
    </row>
    <row r="29" spans="1:23" ht="12.75">
      <c r="A29" s="2" t="s">
        <v>157</v>
      </c>
      <c r="C29" s="2"/>
      <c r="D29" s="87">
        <f>D43-D15</f>
        <v>-22.3938</v>
      </c>
      <c r="E29" s="87">
        <f>E43-E15</f>
        <v>0</v>
      </c>
      <c r="F29" s="87">
        <f>F43-F15</f>
        <v>0</v>
      </c>
      <c r="G29" s="87">
        <f>G43-G15</f>
        <v>0</v>
      </c>
      <c r="H29" s="87">
        <f>H43-H15</f>
        <v>0</v>
      </c>
      <c r="I29" s="87">
        <f>I43-I15</f>
        <v>0</v>
      </c>
      <c r="J29" s="87">
        <f>J43-J15</f>
        <v>-121</v>
      </c>
      <c r="K29" s="87">
        <f>K43-K15</f>
        <v>-150</v>
      </c>
      <c r="L29" s="89">
        <f>L43-L15</f>
        <v>-152</v>
      </c>
      <c r="M29" s="87">
        <f>M43-M15</f>
        <v>-160</v>
      </c>
      <c r="N29" s="87">
        <f>N43-N15</f>
        <v>-174</v>
      </c>
      <c r="O29" s="87">
        <v>-156</v>
      </c>
      <c r="P29" s="89">
        <v>-136</v>
      </c>
      <c r="Q29" s="89">
        <v>-149</v>
      </c>
      <c r="R29" s="89">
        <v>-135</v>
      </c>
      <c r="S29" s="89">
        <v>-135</v>
      </c>
      <c r="T29" s="80">
        <v>-128</v>
      </c>
      <c r="U29" s="80">
        <v>-160</v>
      </c>
      <c r="V29" s="80">
        <f>V43-V15</f>
        <v>-126</v>
      </c>
      <c r="W29" s="80">
        <f>W43-W15</f>
        <v>-124</v>
      </c>
    </row>
    <row r="30" spans="1:23" ht="12.75">
      <c r="A30" s="7" t="s">
        <v>156</v>
      </c>
      <c r="C30" s="2"/>
      <c r="D30" s="87">
        <f>D44-D16</f>
        <v>-37.8972</v>
      </c>
      <c r="E30" s="87">
        <f>E44-E16</f>
        <v>0</v>
      </c>
      <c r="F30" s="87">
        <f>F44-F16</f>
        <v>0</v>
      </c>
      <c r="G30" s="87">
        <f>G44-G16</f>
        <v>0</v>
      </c>
      <c r="H30" s="87">
        <f>H44-H16</f>
        <v>0</v>
      </c>
      <c r="I30" s="87">
        <f>I44-I16</f>
        <v>0</v>
      </c>
      <c r="J30" s="87">
        <f>J44-J16</f>
        <v>-493</v>
      </c>
      <c r="K30" s="87">
        <f>K44-K16</f>
        <v>-620</v>
      </c>
      <c r="L30" s="87">
        <f>L44-L16</f>
        <v>-584</v>
      </c>
      <c r="M30" s="87">
        <f>M44-M16</f>
        <v>-664</v>
      </c>
      <c r="N30" s="87">
        <f>N44-N16</f>
        <v>-723</v>
      </c>
      <c r="O30" s="87">
        <v>-643</v>
      </c>
      <c r="P30" s="89">
        <v>-611</v>
      </c>
      <c r="Q30" s="89">
        <v>-646</v>
      </c>
      <c r="R30" s="89">
        <v>-748</v>
      </c>
      <c r="S30" s="89">
        <v>-548</v>
      </c>
      <c r="T30" s="80">
        <v>-569</v>
      </c>
      <c r="U30" s="80">
        <v>-732</v>
      </c>
      <c r="V30" s="80">
        <f>V44-V16</f>
        <v>-599</v>
      </c>
      <c r="W30" s="80">
        <f>W44-W16</f>
        <v>-578</v>
      </c>
    </row>
    <row r="31" spans="1:23" ht="12.75">
      <c r="A31" s="2" t="s">
        <v>158</v>
      </c>
      <c r="C31" s="2"/>
      <c r="D31" s="87">
        <f>D45-D17</f>
        <v>-29.878152</v>
      </c>
      <c r="E31" s="87">
        <f>E45-E17</f>
        <v>0</v>
      </c>
      <c r="F31" s="87">
        <f>F45-F17</f>
        <v>0</v>
      </c>
      <c r="G31" s="87">
        <f>G45-G17</f>
        <v>0</v>
      </c>
      <c r="H31" s="87">
        <f>H45-H17</f>
        <v>0</v>
      </c>
      <c r="I31" s="87">
        <f>I45-I17</f>
        <v>-1</v>
      </c>
      <c r="J31" s="87">
        <f>J45-J17</f>
        <v>-68</v>
      </c>
      <c r="K31" s="87">
        <f>K45-K17</f>
        <v>-122</v>
      </c>
      <c r="L31" s="87">
        <f>L45-L17</f>
        <v>-117</v>
      </c>
      <c r="M31" s="87">
        <f>M45-M17</f>
        <v>-121</v>
      </c>
      <c r="N31" s="87">
        <f>N45-N17</f>
        <v>-216</v>
      </c>
      <c r="O31" s="87">
        <v>-92</v>
      </c>
      <c r="P31" s="89">
        <v>-90</v>
      </c>
      <c r="Q31" s="89">
        <v>-92</v>
      </c>
      <c r="R31" s="89">
        <v>-98</v>
      </c>
      <c r="S31" s="89">
        <v>-87</v>
      </c>
      <c r="T31" s="80">
        <v>-97</v>
      </c>
      <c r="U31" s="80">
        <v>-102</v>
      </c>
      <c r="V31" s="80">
        <f>V45-V17</f>
        <v>-102</v>
      </c>
      <c r="W31" s="80">
        <f>W45-W17</f>
        <v>-87</v>
      </c>
    </row>
    <row r="32" spans="1:23" ht="12.75">
      <c r="A32" s="2" t="s">
        <v>49</v>
      </c>
      <c r="C32" s="2"/>
      <c r="D32" s="87">
        <f>D46-D18</f>
        <v>0</v>
      </c>
      <c r="E32" s="87">
        <f>E46-E18</f>
        <v>-13</v>
      </c>
      <c r="F32" s="87">
        <f>F46-F18</f>
        <v>12</v>
      </c>
      <c r="G32" s="87">
        <f>G46-G18</f>
        <v>0</v>
      </c>
      <c r="H32" s="87">
        <f>H46-H18</f>
        <v>0</v>
      </c>
      <c r="I32" s="87">
        <f>I46-I18</f>
        <v>0</v>
      </c>
      <c r="J32" s="87">
        <f>J46-J18</f>
        <v>1</v>
      </c>
      <c r="K32" s="87">
        <f>K46-K18</f>
        <v>0</v>
      </c>
      <c r="L32" s="87">
        <f>L46-L18</f>
        <v>0</v>
      </c>
      <c r="M32" s="87">
        <v>0</v>
      </c>
      <c r="N32" s="87">
        <f>N46-N18</f>
        <v>0</v>
      </c>
      <c r="O32" s="87">
        <v>0</v>
      </c>
      <c r="P32" s="89">
        <v>0</v>
      </c>
      <c r="Q32" s="89">
        <v>0</v>
      </c>
      <c r="R32" s="87">
        <v>0</v>
      </c>
      <c r="S32" s="80">
        <v>0</v>
      </c>
      <c r="T32" s="80">
        <v>0</v>
      </c>
      <c r="U32" s="80">
        <v>0</v>
      </c>
      <c r="V32" s="80"/>
      <c r="W32" s="80">
        <v>0</v>
      </c>
    </row>
    <row r="33" spans="1:23" ht="13.5" thickBot="1">
      <c r="A33" s="2" t="s">
        <v>44</v>
      </c>
      <c r="C33" s="2"/>
      <c r="D33" s="81">
        <f>SUM(D22:D32)</f>
        <v>7444.911247999999</v>
      </c>
      <c r="E33" s="81">
        <f>SUM(E22:E32)</f>
        <v>-2038</v>
      </c>
      <c r="F33" s="81">
        <f aca="true" t="shared" si="5" ref="F33:S33">SUM(F22:F32)</f>
        <v>-2112</v>
      </c>
      <c r="G33" s="81">
        <f t="shared" si="5"/>
        <v>-2022</v>
      </c>
      <c r="H33" s="81">
        <f t="shared" si="5"/>
        <v>-2376</v>
      </c>
      <c r="I33" s="81">
        <f t="shared" si="5"/>
        <v>-3407</v>
      </c>
      <c r="J33" s="81">
        <f t="shared" si="5"/>
        <v>-6021</v>
      </c>
      <c r="K33" s="81">
        <f t="shared" si="5"/>
        <v>-6356</v>
      </c>
      <c r="L33" s="81">
        <f t="shared" si="5"/>
        <v>-6815</v>
      </c>
      <c r="M33" s="81">
        <f t="shared" si="5"/>
        <v>-6495</v>
      </c>
      <c r="N33" s="81">
        <f t="shared" si="5"/>
        <v>-6329</v>
      </c>
      <c r="O33" s="81">
        <f t="shared" si="5"/>
        <v>-5294</v>
      </c>
      <c r="P33" s="81">
        <f t="shared" si="5"/>
        <v>-5600</v>
      </c>
      <c r="Q33" s="81">
        <f t="shared" si="5"/>
        <v>-5719</v>
      </c>
      <c r="R33" s="81">
        <f t="shared" si="5"/>
        <v>-6147</v>
      </c>
      <c r="S33" s="81">
        <f t="shared" si="5"/>
        <v>-6164</v>
      </c>
      <c r="T33" s="81">
        <f>+SUM(T22:T32)</f>
        <v>-6524</v>
      </c>
      <c r="U33" s="81">
        <f>+SUM(U22:U32)</f>
        <v>-6061</v>
      </c>
      <c r="V33" s="81">
        <f>+SUM(V22:V32)</f>
        <v>-6035</v>
      </c>
      <c r="W33" s="81">
        <f>+SUM(W22:W32)</f>
        <v>-5779</v>
      </c>
    </row>
    <row r="34" spans="1:22" s="28" customFormat="1" ht="12.75">
      <c r="A34" s="70"/>
      <c r="B34" s="70"/>
      <c r="C34" s="70"/>
      <c r="D34" s="163"/>
      <c r="E34" s="163"/>
      <c r="F34" s="163"/>
      <c r="G34" s="163"/>
      <c r="H34" s="163"/>
      <c r="I34" s="163"/>
      <c r="J34" s="163"/>
      <c r="K34" s="163"/>
      <c r="L34" s="87"/>
      <c r="M34" s="87"/>
      <c r="N34" s="163"/>
      <c r="O34" s="87"/>
      <c r="P34" s="87"/>
      <c r="Q34" s="87"/>
      <c r="R34" s="87"/>
      <c r="S34" s="87"/>
      <c r="T34" s="87"/>
      <c r="U34" s="87"/>
      <c r="V34" s="87"/>
    </row>
    <row r="35" spans="1:22" ht="12.75">
      <c r="A35" s="25" t="s">
        <v>2</v>
      </c>
      <c r="C35" s="166"/>
      <c r="D35" s="26"/>
      <c r="E35" s="26"/>
      <c r="F35" s="26"/>
      <c r="G35" s="26"/>
      <c r="H35" s="26"/>
      <c r="I35" s="26"/>
      <c r="J35" s="26"/>
      <c r="K35" s="26"/>
      <c r="L35" s="89"/>
      <c r="M35" s="89"/>
      <c r="N35" s="89"/>
      <c r="O35" s="87"/>
      <c r="P35" s="89"/>
      <c r="Q35" s="89"/>
      <c r="R35" s="89"/>
      <c r="S35" s="89"/>
      <c r="T35" s="80"/>
      <c r="U35" s="80"/>
      <c r="V35" s="80"/>
    </row>
    <row r="36" spans="1:23" ht="12.75">
      <c r="A36" s="2" t="s">
        <v>150</v>
      </c>
      <c r="C36" s="25"/>
      <c r="D36" s="87">
        <v>4347</v>
      </c>
      <c r="E36" s="87">
        <v>4257</v>
      </c>
      <c r="F36" s="87">
        <v>4254</v>
      </c>
      <c r="G36" s="87">
        <v>4256</v>
      </c>
      <c r="H36" s="87">
        <v>4255</v>
      </c>
      <c r="I36" s="87">
        <v>4256</v>
      </c>
      <c r="J36" s="87">
        <v>4192</v>
      </c>
      <c r="K36" s="87">
        <v>4246</v>
      </c>
      <c r="L36" s="87">
        <v>4247</v>
      </c>
      <c r="M36" s="87">
        <v>4247</v>
      </c>
      <c r="N36" s="87">
        <v>4259</v>
      </c>
      <c r="O36" s="87">
        <f>O8+O22</f>
        <v>4247</v>
      </c>
      <c r="P36" s="89">
        <f>P8+P22</f>
        <v>4246</v>
      </c>
      <c r="Q36" s="89">
        <f>Q8+Q22</f>
        <v>4244</v>
      </c>
      <c r="R36" s="89">
        <f>R8+R22</f>
        <v>4235</v>
      </c>
      <c r="S36" s="89">
        <f>S8+S22</f>
        <v>4231</v>
      </c>
      <c r="T36" s="80">
        <f>T8+T22</f>
        <v>4237</v>
      </c>
      <c r="U36" s="80">
        <f>U8+U22</f>
        <v>4256</v>
      </c>
      <c r="V36" s="80">
        <v>4237</v>
      </c>
      <c r="W36" s="80">
        <v>4240</v>
      </c>
    </row>
    <row r="37" spans="1:23" ht="12.75">
      <c r="A37" s="2" t="s">
        <v>151</v>
      </c>
      <c r="C37" s="25"/>
      <c r="D37" s="87">
        <v>0</v>
      </c>
      <c r="E37" s="87">
        <v>0</v>
      </c>
      <c r="F37" s="87">
        <v>-59</v>
      </c>
      <c r="G37" s="87">
        <v>50</v>
      </c>
      <c r="H37" s="87">
        <v>646</v>
      </c>
      <c r="I37" s="87">
        <v>1140</v>
      </c>
      <c r="J37" s="87">
        <v>1115</v>
      </c>
      <c r="K37" s="87">
        <v>1252</v>
      </c>
      <c r="L37" s="87">
        <v>1232</v>
      </c>
      <c r="M37" s="87">
        <v>1200</v>
      </c>
      <c r="N37" s="87">
        <v>1283</v>
      </c>
      <c r="O37" s="87">
        <f>O9+O23</f>
        <v>1398</v>
      </c>
      <c r="P37" s="89">
        <f>P9+P23</f>
        <v>1365</v>
      </c>
      <c r="Q37" s="89">
        <f>Q9+Q23</f>
        <v>1289</v>
      </c>
      <c r="R37" s="89">
        <f>R9+R23</f>
        <v>1311</v>
      </c>
      <c r="S37" s="89">
        <f>S9+S23</f>
        <v>1269</v>
      </c>
      <c r="T37" s="80">
        <f>T9+T23</f>
        <v>1165</v>
      </c>
      <c r="U37" s="80">
        <f>U9+U23</f>
        <v>1341</v>
      </c>
      <c r="V37" s="80">
        <v>1074</v>
      </c>
      <c r="W37" s="80">
        <v>1074</v>
      </c>
    </row>
    <row r="38" spans="1:23" ht="12.75">
      <c r="A38" s="2" t="s">
        <v>152</v>
      </c>
      <c r="C38" s="166"/>
      <c r="D38" s="87">
        <v>0</v>
      </c>
      <c r="E38" s="87">
        <v>0</v>
      </c>
      <c r="F38" s="87">
        <v>0</v>
      </c>
      <c r="G38" s="87">
        <v>0</v>
      </c>
      <c r="H38" s="87">
        <v>0</v>
      </c>
      <c r="I38" s="87">
        <v>0</v>
      </c>
      <c r="J38" s="87">
        <v>2861</v>
      </c>
      <c r="K38" s="87">
        <v>4341</v>
      </c>
      <c r="L38" s="87">
        <v>4093</v>
      </c>
      <c r="M38" s="87">
        <v>3830</v>
      </c>
      <c r="N38" s="87">
        <v>3647</v>
      </c>
      <c r="O38" s="87">
        <f>O10+O24</f>
        <v>3221</v>
      </c>
      <c r="P38" s="89">
        <f>P10+P24</f>
        <v>2576</v>
      </c>
      <c r="Q38" s="89">
        <f>Q10+Q24</f>
        <v>2657</v>
      </c>
      <c r="R38" s="89">
        <f>R10+R24</f>
        <v>2539</v>
      </c>
      <c r="S38" s="89">
        <f>S10+S24</f>
        <v>2409</v>
      </c>
      <c r="T38" s="80">
        <f>T10+T24</f>
        <v>2649</v>
      </c>
      <c r="U38" s="80">
        <f>U10+U24</f>
        <v>3032</v>
      </c>
      <c r="V38" s="80">
        <v>2796</v>
      </c>
      <c r="W38" s="80">
        <v>2860</v>
      </c>
    </row>
    <row r="39" spans="1:23" ht="12.75">
      <c r="A39" s="2" t="s">
        <v>153</v>
      </c>
      <c r="C39" s="166"/>
      <c r="D39" s="87">
        <v>0</v>
      </c>
      <c r="E39" s="87">
        <v>0</v>
      </c>
      <c r="F39" s="87">
        <v>0</v>
      </c>
      <c r="G39" s="87">
        <v>0</v>
      </c>
      <c r="H39" s="87">
        <v>0</v>
      </c>
      <c r="I39" s="87">
        <v>0</v>
      </c>
      <c r="J39" s="87">
        <v>0</v>
      </c>
      <c r="K39" s="87">
        <v>0</v>
      </c>
      <c r="L39" s="87">
        <v>0</v>
      </c>
      <c r="M39" s="89">
        <v>0</v>
      </c>
      <c r="N39" s="89">
        <v>0</v>
      </c>
      <c r="O39" s="87">
        <f>O11+O25</f>
        <v>0</v>
      </c>
      <c r="P39" s="89">
        <f>P11+P25</f>
        <v>0</v>
      </c>
      <c r="Q39" s="89">
        <f>Q11+Q25</f>
        <v>2122</v>
      </c>
      <c r="R39" s="89">
        <f>R11+R25</f>
        <v>5325</v>
      </c>
      <c r="S39" s="89">
        <f>S11+S25</f>
        <v>5324</v>
      </c>
      <c r="T39" s="80">
        <f>T11+T25</f>
        <v>5317</v>
      </c>
      <c r="U39" s="80">
        <f>U11+U25</f>
        <v>5349</v>
      </c>
      <c r="V39" s="80">
        <v>5329</v>
      </c>
      <c r="W39" s="80">
        <v>5328</v>
      </c>
    </row>
    <row r="40" spans="1:23" ht="12.75">
      <c r="A40" s="2" t="s">
        <v>154</v>
      </c>
      <c r="C40" s="25"/>
      <c r="D40" s="87">
        <v>4538</v>
      </c>
      <c r="E40" s="87">
        <f>4447-36</f>
        <v>4411</v>
      </c>
      <c r="F40" s="87">
        <v>4783</v>
      </c>
      <c r="G40" s="87">
        <v>5085</v>
      </c>
      <c r="H40" s="87">
        <v>5075</v>
      </c>
      <c r="I40" s="87">
        <v>5634</v>
      </c>
      <c r="J40" s="87">
        <v>6656</v>
      </c>
      <c r="K40" s="87">
        <v>6598</v>
      </c>
      <c r="L40" s="87">
        <v>5587</v>
      </c>
      <c r="M40" s="87">
        <v>5785</v>
      </c>
      <c r="N40" s="87">
        <v>4357</v>
      </c>
      <c r="O40" s="87">
        <f>O12+O26</f>
        <v>5218</v>
      </c>
      <c r="P40" s="89">
        <f>P12+P26</f>
        <v>4462</v>
      </c>
      <c r="Q40" s="89">
        <f>Q12+Q26</f>
        <v>4943</v>
      </c>
      <c r="R40" s="89">
        <f>R12+R26</f>
        <v>5344</v>
      </c>
      <c r="S40" s="89">
        <f>S12+S26</f>
        <v>5493</v>
      </c>
      <c r="T40" s="80">
        <f>T12+T26</f>
        <v>4707</v>
      </c>
      <c r="U40" s="80">
        <f>U12+U26</f>
        <v>5214</v>
      </c>
      <c r="V40" s="80">
        <v>5103</v>
      </c>
      <c r="W40" s="80">
        <v>5783</v>
      </c>
    </row>
    <row r="41" spans="1:23" ht="12.75">
      <c r="A41" s="2" t="s">
        <v>155</v>
      </c>
      <c r="C41" s="25"/>
      <c r="D41" s="87">
        <v>0</v>
      </c>
      <c r="E41" s="87">
        <v>0</v>
      </c>
      <c r="F41" s="87">
        <v>0</v>
      </c>
      <c r="G41" s="87">
        <v>0</v>
      </c>
      <c r="H41" s="87">
        <v>0</v>
      </c>
      <c r="I41" s="87">
        <v>2768</v>
      </c>
      <c r="J41" s="87">
        <v>2349</v>
      </c>
      <c r="K41" s="87">
        <v>2599</v>
      </c>
      <c r="L41" s="87">
        <v>2572</v>
      </c>
      <c r="M41" s="87">
        <v>2554</v>
      </c>
      <c r="N41" s="87">
        <v>1954</v>
      </c>
      <c r="O41" s="87">
        <f>O13+O27</f>
        <v>2120</v>
      </c>
      <c r="P41" s="89">
        <f>P13+P27</f>
        <v>2344</v>
      </c>
      <c r="Q41" s="89">
        <f>Q13+Q27</f>
        <v>2534</v>
      </c>
      <c r="R41" s="89">
        <f>R13+R27</f>
        <v>2594</v>
      </c>
      <c r="S41" s="89">
        <f>S13+S27</f>
        <v>2577</v>
      </c>
      <c r="T41" s="80">
        <f>T13+T27</f>
        <v>2481</v>
      </c>
      <c r="U41" s="80">
        <f>U13+U27</f>
        <v>2419</v>
      </c>
      <c r="V41" s="80">
        <v>2679</v>
      </c>
      <c r="W41" s="80">
        <v>2674</v>
      </c>
    </row>
    <row r="42" spans="1:23" ht="12.75">
      <c r="A42" s="2" t="s">
        <v>198</v>
      </c>
      <c r="C42" s="2"/>
      <c r="D42" s="87">
        <v>0</v>
      </c>
      <c r="E42" s="87">
        <v>0</v>
      </c>
      <c r="F42" s="87">
        <v>0</v>
      </c>
      <c r="G42" s="87">
        <v>0</v>
      </c>
      <c r="H42" s="87">
        <v>0</v>
      </c>
      <c r="I42" s="87">
        <v>769</v>
      </c>
      <c r="J42" s="87">
        <v>1216</v>
      </c>
      <c r="K42" s="87">
        <v>997</v>
      </c>
      <c r="L42" s="87">
        <v>1015</v>
      </c>
      <c r="M42" s="87">
        <v>983</v>
      </c>
      <c r="N42" s="87">
        <v>1249</v>
      </c>
      <c r="O42" s="87">
        <f>O14+O28</f>
        <v>362</v>
      </c>
      <c r="P42" s="89">
        <f>P14+P28</f>
        <v>198</v>
      </c>
      <c r="Q42" s="89">
        <f>Q14+Q28</f>
        <v>220</v>
      </c>
      <c r="R42" s="89">
        <f>R14+R28</f>
        <v>329</v>
      </c>
      <c r="S42" s="89">
        <f>S14+S28</f>
        <v>389</v>
      </c>
      <c r="T42" s="80">
        <f>T14+T28</f>
        <v>350</v>
      </c>
      <c r="U42" s="80">
        <f>U14+U28</f>
        <v>-173</v>
      </c>
      <c r="V42" s="80">
        <v>-231</v>
      </c>
      <c r="W42" s="80">
        <v>-21</v>
      </c>
    </row>
    <row r="43" spans="1:23" ht="12.75">
      <c r="A43" s="2" t="s">
        <v>157</v>
      </c>
      <c r="C43" s="2"/>
      <c r="D43" s="87">
        <v>0</v>
      </c>
      <c r="E43" s="87">
        <v>0</v>
      </c>
      <c r="F43" s="87">
        <v>0</v>
      </c>
      <c r="G43" s="87">
        <v>0</v>
      </c>
      <c r="H43" s="87">
        <v>0</v>
      </c>
      <c r="I43" s="87">
        <v>21</v>
      </c>
      <c r="J43" s="87">
        <v>240</v>
      </c>
      <c r="K43" s="87">
        <v>221</v>
      </c>
      <c r="L43" s="87">
        <v>213</v>
      </c>
      <c r="M43" s="87">
        <v>217</v>
      </c>
      <c r="N43" s="87">
        <v>285</v>
      </c>
      <c r="O43" s="87">
        <f>O15+O29</f>
        <v>307</v>
      </c>
      <c r="P43" s="89">
        <f>P15+P29</f>
        <v>260</v>
      </c>
      <c r="Q43" s="89">
        <f>Q15+Q29</f>
        <v>285</v>
      </c>
      <c r="R43" s="89">
        <f>R15+R29</f>
        <v>301</v>
      </c>
      <c r="S43" s="89">
        <f>S15+S29</f>
        <v>279</v>
      </c>
      <c r="T43" s="80">
        <f>T15+T29</f>
        <v>290</v>
      </c>
      <c r="U43" s="80">
        <f>U15+U29</f>
        <v>298</v>
      </c>
      <c r="V43" s="80">
        <v>312</v>
      </c>
      <c r="W43" s="80">
        <v>302</v>
      </c>
    </row>
    <row r="44" spans="1:23" ht="12.75">
      <c r="A44" s="2" t="s">
        <v>156</v>
      </c>
      <c r="C44" s="2"/>
      <c r="D44" s="87">
        <v>0</v>
      </c>
      <c r="E44" s="87">
        <v>0</v>
      </c>
      <c r="F44" s="87">
        <v>0</v>
      </c>
      <c r="G44" s="87">
        <v>0</v>
      </c>
      <c r="H44" s="87">
        <v>0</v>
      </c>
      <c r="I44" s="87">
        <v>67</v>
      </c>
      <c r="J44" s="87">
        <v>960</v>
      </c>
      <c r="K44" s="87">
        <v>903</v>
      </c>
      <c r="L44" s="87">
        <v>861</v>
      </c>
      <c r="M44" s="87">
        <v>851</v>
      </c>
      <c r="N44" s="87">
        <v>1094</v>
      </c>
      <c r="O44" s="87">
        <f>O16+O30</f>
        <v>1228</v>
      </c>
      <c r="P44" s="89">
        <f>P16+P30</f>
        <v>1088</v>
      </c>
      <c r="Q44" s="89">
        <f>Q16+Q30</f>
        <v>1124</v>
      </c>
      <c r="R44" s="89">
        <f>R16+R30</f>
        <v>987</v>
      </c>
      <c r="S44" s="89">
        <f>S16+S30</f>
        <v>1090</v>
      </c>
      <c r="T44" s="80">
        <f>T16+T30</f>
        <v>976</v>
      </c>
      <c r="U44" s="80">
        <f>U16+U30</f>
        <v>946</v>
      </c>
      <c r="V44" s="80">
        <v>1100</v>
      </c>
      <c r="W44" s="80">
        <v>1056</v>
      </c>
    </row>
    <row r="45" spans="1:23" s="28" customFormat="1" ht="12.75">
      <c r="A45" s="2" t="s">
        <v>158</v>
      </c>
      <c r="B45" s="70"/>
      <c r="C45" s="70"/>
      <c r="D45" s="87">
        <v>0</v>
      </c>
      <c r="E45" s="87">
        <v>0</v>
      </c>
      <c r="F45" s="87">
        <v>0</v>
      </c>
      <c r="G45" s="87">
        <v>0</v>
      </c>
      <c r="H45" s="87">
        <v>0</v>
      </c>
      <c r="I45" s="87">
        <v>31</v>
      </c>
      <c r="J45" s="87">
        <v>460</v>
      </c>
      <c r="K45" s="87">
        <v>431</v>
      </c>
      <c r="L45" s="87">
        <v>416</v>
      </c>
      <c r="M45" s="87">
        <v>414</v>
      </c>
      <c r="N45" s="87">
        <v>431</v>
      </c>
      <c r="O45" s="87">
        <f>O17+O31</f>
        <v>567</v>
      </c>
      <c r="P45" s="89">
        <f>P17+P31</f>
        <v>534</v>
      </c>
      <c r="Q45" s="89">
        <f>Q17+Q31</f>
        <v>543</v>
      </c>
      <c r="R45" s="89">
        <f>R17+R31</f>
        <v>537</v>
      </c>
      <c r="S45" s="89">
        <f>S17+S31</f>
        <v>547</v>
      </c>
      <c r="T45" s="80">
        <f>T17+T31</f>
        <v>526</v>
      </c>
      <c r="U45" s="80">
        <f>U17+U31</f>
        <v>548</v>
      </c>
      <c r="V45" s="80">
        <v>547</v>
      </c>
      <c r="W45" s="88">
        <v>551</v>
      </c>
    </row>
    <row r="46" spans="1:23" s="28" customFormat="1" ht="12.75">
      <c r="A46" s="2" t="s">
        <v>49</v>
      </c>
      <c r="B46" s="70"/>
      <c r="C46" s="70"/>
      <c r="D46" s="87">
        <v>874</v>
      </c>
      <c r="E46" s="87">
        <v>644</v>
      </c>
      <c r="F46" s="87">
        <v>708</v>
      </c>
      <c r="G46" s="87">
        <v>838</v>
      </c>
      <c r="H46" s="87">
        <v>5146</v>
      </c>
      <c r="I46" s="87">
        <v>770</v>
      </c>
      <c r="J46" s="87">
        <v>565</v>
      </c>
      <c r="K46" s="87">
        <v>495</v>
      </c>
      <c r="L46" s="87">
        <v>573</v>
      </c>
      <c r="M46" s="87">
        <v>-573</v>
      </c>
      <c r="N46" s="87"/>
      <c r="O46" s="89"/>
      <c r="P46" s="89">
        <f aca="true" t="shared" si="6" ref="P46:U46">P18+P32</f>
        <v>0</v>
      </c>
      <c r="Q46" s="89">
        <f t="shared" si="6"/>
        <v>0</v>
      </c>
      <c r="R46" s="89">
        <f t="shared" si="6"/>
        <v>0</v>
      </c>
      <c r="S46" s="89">
        <f t="shared" si="6"/>
        <v>0</v>
      </c>
      <c r="T46" s="80">
        <f t="shared" si="6"/>
        <v>0</v>
      </c>
      <c r="U46" s="80">
        <f t="shared" si="6"/>
        <v>0</v>
      </c>
      <c r="V46" s="80"/>
      <c r="W46" s="88">
        <v>0</v>
      </c>
    </row>
    <row r="47" spans="1:23" ht="13.5" thickBot="1">
      <c r="A47" s="2" t="s">
        <v>44</v>
      </c>
      <c r="C47" s="2"/>
      <c r="D47" s="81">
        <f>SUM(D36:D46)</f>
        <v>9759</v>
      </c>
      <c r="E47" s="81">
        <f>SUM(E36:E46)</f>
        <v>9312</v>
      </c>
      <c r="F47" s="81">
        <f aca="true" t="shared" si="7" ref="F47:Q47">SUM(F36:F46)</f>
        <v>9686</v>
      </c>
      <c r="G47" s="81">
        <f t="shared" si="7"/>
        <v>10229</v>
      </c>
      <c r="H47" s="81">
        <f t="shared" si="7"/>
        <v>15122</v>
      </c>
      <c r="I47" s="81">
        <f t="shared" si="7"/>
        <v>15456</v>
      </c>
      <c r="J47" s="81">
        <f t="shared" si="7"/>
        <v>20614</v>
      </c>
      <c r="K47" s="81">
        <f t="shared" si="7"/>
        <v>22083</v>
      </c>
      <c r="L47" s="81">
        <f t="shared" si="7"/>
        <v>20809</v>
      </c>
      <c r="M47" s="81">
        <f t="shared" si="7"/>
        <v>19508</v>
      </c>
      <c r="N47" s="81">
        <f t="shared" si="7"/>
        <v>18559</v>
      </c>
      <c r="O47" s="81">
        <f t="shared" si="7"/>
        <v>18668</v>
      </c>
      <c r="P47" s="81">
        <f t="shared" si="7"/>
        <v>17073</v>
      </c>
      <c r="Q47" s="81">
        <f t="shared" si="7"/>
        <v>19961</v>
      </c>
      <c r="R47" s="81">
        <f aca="true" t="shared" si="8" ref="R47:W47">SUM(R36:R46)</f>
        <v>23502</v>
      </c>
      <c r="S47" s="81">
        <f t="shared" si="8"/>
        <v>23608</v>
      </c>
      <c r="T47" s="90">
        <f t="shared" si="8"/>
        <v>22698</v>
      </c>
      <c r="U47" s="90">
        <f t="shared" si="8"/>
        <v>23230</v>
      </c>
      <c r="V47" s="90">
        <f t="shared" si="8"/>
        <v>22946</v>
      </c>
      <c r="W47" s="90">
        <f t="shared" si="8"/>
        <v>23847</v>
      </c>
    </row>
    <row r="48" spans="1:22" s="165" customFormat="1" ht="12.75">
      <c r="A48" s="164"/>
      <c r="B48" s="164"/>
      <c r="C48" s="164"/>
      <c r="D48" s="163"/>
      <c r="E48" s="163"/>
      <c r="F48" s="163"/>
      <c r="G48" s="163"/>
      <c r="H48" s="163"/>
      <c r="I48" s="163"/>
      <c r="J48" s="163"/>
      <c r="K48" s="163"/>
      <c r="L48" s="87"/>
      <c r="M48" s="87"/>
      <c r="N48" s="163"/>
      <c r="O48" s="87"/>
      <c r="P48" s="87"/>
      <c r="Q48" s="87"/>
      <c r="R48" s="87"/>
      <c r="S48" s="87"/>
      <c r="T48" s="87"/>
      <c r="U48" s="87"/>
      <c r="V48" s="87"/>
    </row>
    <row r="49" spans="1:22" s="28" customFormat="1" ht="12.75">
      <c r="A49" s="70"/>
      <c r="B49" s="70"/>
      <c r="C49" s="70"/>
      <c r="D49" s="86"/>
      <c r="E49" s="86"/>
      <c r="F49" s="86"/>
      <c r="G49" s="86"/>
      <c r="H49" s="86"/>
      <c r="I49" s="86"/>
      <c r="J49" s="86"/>
      <c r="K49" s="86"/>
      <c r="L49" s="87"/>
      <c r="M49" s="87"/>
      <c r="N49" s="87"/>
      <c r="O49" s="87"/>
      <c r="P49" s="87"/>
      <c r="Q49" s="87"/>
      <c r="R49" s="87"/>
      <c r="S49" s="87"/>
      <c r="T49" s="87"/>
      <c r="U49" s="87"/>
      <c r="V49" s="87"/>
    </row>
    <row r="50" spans="1:22" ht="12.75">
      <c r="A50" s="141" t="s">
        <v>137</v>
      </c>
      <c r="C50" s="2"/>
      <c r="D50" s="84"/>
      <c r="E50" s="84"/>
      <c r="F50" s="84"/>
      <c r="G50" s="84"/>
      <c r="H50" s="84"/>
      <c r="I50" s="84"/>
      <c r="J50" s="84"/>
      <c r="K50" s="84"/>
      <c r="L50" s="89"/>
      <c r="M50" s="89"/>
      <c r="N50" s="89"/>
      <c r="O50" s="89"/>
      <c r="P50" s="89"/>
      <c r="Q50" s="89"/>
      <c r="R50" s="87"/>
      <c r="S50" s="87"/>
      <c r="T50" s="89"/>
      <c r="U50" s="89"/>
      <c r="V50" s="89"/>
    </row>
    <row r="51" spans="1:23" ht="12.75">
      <c r="A51" s="2" t="s">
        <v>135</v>
      </c>
      <c r="C51" s="2"/>
      <c r="D51" s="137">
        <v>1.1664</v>
      </c>
      <c r="E51" s="137">
        <v>1.185</v>
      </c>
      <c r="F51" s="137">
        <v>1.2113</v>
      </c>
      <c r="G51" s="137">
        <v>1.2261</v>
      </c>
      <c r="H51" s="137">
        <v>1.3005</v>
      </c>
      <c r="I51" s="137">
        <v>1.3199</v>
      </c>
      <c r="J51" s="137">
        <v>1.2684</v>
      </c>
      <c r="K51" s="137">
        <v>1.2677</v>
      </c>
      <c r="L51" s="137">
        <v>1.311</v>
      </c>
      <c r="M51" s="137">
        <v>1.1876</v>
      </c>
      <c r="N51" s="137">
        <v>0.9821</v>
      </c>
      <c r="O51" s="137">
        <v>1.0393</v>
      </c>
      <c r="P51" s="137">
        <v>1.1665</v>
      </c>
      <c r="Q51" s="137">
        <v>1.2353</v>
      </c>
      <c r="R51" s="137">
        <v>1.2382</v>
      </c>
      <c r="S51" s="137">
        <v>1.2837</v>
      </c>
      <c r="T51" s="137">
        <v>1.2124</v>
      </c>
      <c r="U51" s="137">
        <v>1.2528</v>
      </c>
      <c r="V51" s="137">
        <v>1.3038</v>
      </c>
      <c r="W51" s="137">
        <v>1.2663</v>
      </c>
    </row>
    <row r="52" spans="1:23" ht="12.75">
      <c r="A52" s="2" t="s">
        <v>136</v>
      </c>
      <c r="C52" s="25"/>
      <c r="D52" s="137" t="s">
        <v>114</v>
      </c>
      <c r="E52" s="137" t="s">
        <v>114</v>
      </c>
      <c r="F52" s="137" t="s">
        <v>114</v>
      </c>
      <c r="G52" s="137" t="s">
        <v>114</v>
      </c>
      <c r="H52" s="137" t="s">
        <v>114</v>
      </c>
      <c r="I52" s="162">
        <v>0.01294</v>
      </c>
      <c r="J52" s="162">
        <v>0.01289</v>
      </c>
      <c r="K52" s="162">
        <v>0.01393</v>
      </c>
      <c r="L52" s="162">
        <v>0.01285</v>
      </c>
      <c r="M52" s="162">
        <v>0.01342</v>
      </c>
      <c r="N52" s="162">
        <v>0.01602</v>
      </c>
      <c r="O52" s="162">
        <v>0.01549</v>
      </c>
      <c r="P52" s="162">
        <v>0.015085937040350356</v>
      </c>
      <c r="Q52" s="162">
        <v>0.015607222398237006</v>
      </c>
      <c r="R52" s="162">
        <v>0.0154</v>
      </c>
      <c r="S52" s="162">
        <v>0.01542</v>
      </c>
      <c r="T52" s="162">
        <v>0.01521</v>
      </c>
      <c r="U52" s="162">
        <v>0.01566</v>
      </c>
      <c r="V52" s="162">
        <v>0.01564</v>
      </c>
      <c r="W52" s="162">
        <v>0.01566</v>
      </c>
    </row>
    <row r="53" spans="1:22" ht="12.75">
      <c r="A53" s="28"/>
      <c r="B53" s="7"/>
      <c r="C53" s="28"/>
      <c r="L53" s="89"/>
      <c r="M53" s="89"/>
      <c r="N53" s="89"/>
      <c r="O53" s="89"/>
      <c r="P53" s="89"/>
      <c r="Q53" s="89"/>
      <c r="R53" s="87"/>
      <c r="S53" s="87"/>
      <c r="T53" s="89"/>
      <c r="U53" s="89"/>
      <c r="V53" s="89"/>
    </row>
    <row r="54" spans="1:22" ht="12.75">
      <c r="A54" s="106" t="s">
        <v>110</v>
      </c>
      <c r="B54" s="28"/>
      <c r="C54" s="21"/>
      <c r="L54" s="89"/>
      <c r="M54" s="89"/>
      <c r="N54" s="89"/>
      <c r="O54" s="89"/>
      <c r="P54" s="89"/>
      <c r="Q54" s="89"/>
      <c r="R54" s="87"/>
      <c r="S54" s="87"/>
      <c r="T54" s="89"/>
      <c r="U54" s="89"/>
      <c r="V54" s="89"/>
    </row>
    <row r="55" spans="1:23" ht="12.75">
      <c r="A55" s="70" t="s">
        <v>150</v>
      </c>
      <c r="B55" s="28"/>
      <c r="C55" s="107"/>
      <c r="D55" s="109">
        <v>1</v>
      </c>
      <c r="E55" s="109">
        <v>1</v>
      </c>
      <c r="F55" s="109">
        <v>1</v>
      </c>
      <c r="G55" s="109">
        <v>1</v>
      </c>
      <c r="H55" s="109">
        <v>1</v>
      </c>
      <c r="I55" s="109">
        <v>1</v>
      </c>
      <c r="J55" s="109">
        <v>1</v>
      </c>
      <c r="K55" s="109">
        <v>1</v>
      </c>
      <c r="L55" s="109">
        <v>1</v>
      </c>
      <c r="M55" s="109">
        <v>1</v>
      </c>
      <c r="N55" s="109">
        <v>1</v>
      </c>
      <c r="O55" s="109">
        <v>1</v>
      </c>
      <c r="P55" s="109">
        <v>1</v>
      </c>
      <c r="Q55" s="109">
        <v>1</v>
      </c>
      <c r="R55" s="109">
        <v>1</v>
      </c>
      <c r="S55" s="109">
        <v>1</v>
      </c>
      <c r="T55" s="109">
        <v>1</v>
      </c>
      <c r="U55" s="174">
        <v>1</v>
      </c>
      <c r="V55" s="174">
        <v>1</v>
      </c>
      <c r="W55" s="174">
        <v>1</v>
      </c>
    </row>
    <row r="56" spans="1:23" ht="12.75">
      <c r="A56" s="70" t="s">
        <v>151</v>
      </c>
      <c r="B56" s="28"/>
      <c r="C56" s="107"/>
      <c r="D56" s="109"/>
      <c r="E56" s="109"/>
      <c r="F56" s="109" t="s">
        <v>114</v>
      </c>
      <c r="G56" s="109" t="s">
        <v>114</v>
      </c>
      <c r="H56" s="109">
        <v>1</v>
      </c>
      <c r="I56" s="109">
        <v>1</v>
      </c>
      <c r="J56" s="109">
        <v>1</v>
      </c>
      <c r="K56" s="109">
        <v>1</v>
      </c>
      <c r="L56" s="109">
        <v>1</v>
      </c>
      <c r="M56" s="109">
        <v>1</v>
      </c>
      <c r="N56" s="109">
        <v>1</v>
      </c>
      <c r="O56" s="109">
        <v>0.971</v>
      </c>
      <c r="P56" s="109">
        <v>0.924</v>
      </c>
      <c r="Q56" s="109">
        <v>0.931</v>
      </c>
      <c r="R56" s="109">
        <v>0.971</v>
      </c>
      <c r="S56" s="109">
        <v>0.858</v>
      </c>
      <c r="T56" s="109">
        <v>0.797</v>
      </c>
      <c r="U56" s="174">
        <v>0.830575933655993</v>
      </c>
      <c r="V56" s="174">
        <v>0.8959630559292183</v>
      </c>
      <c r="W56" s="174">
        <v>0.958</v>
      </c>
    </row>
    <row r="57" spans="1:23" ht="12.75">
      <c r="A57" s="70" t="s">
        <v>152</v>
      </c>
      <c r="B57" s="28"/>
      <c r="C57" s="107"/>
      <c r="D57" s="109"/>
      <c r="E57" s="109"/>
      <c r="F57" s="109"/>
      <c r="G57" s="109"/>
      <c r="H57" s="109"/>
      <c r="I57" s="109"/>
      <c r="J57" s="109">
        <v>0.949</v>
      </c>
      <c r="K57" s="109">
        <v>0.949</v>
      </c>
      <c r="L57" s="109">
        <v>0.761</v>
      </c>
      <c r="M57" s="109">
        <v>0.767</v>
      </c>
      <c r="N57" s="109">
        <v>0.752</v>
      </c>
      <c r="O57" s="109">
        <v>0.667</v>
      </c>
      <c r="P57" s="109">
        <v>0.662</v>
      </c>
      <c r="Q57" s="109">
        <v>0.713</v>
      </c>
      <c r="R57" s="109">
        <v>0.748</v>
      </c>
      <c r="S57" s="109">
        <v>0.757</v>
      </c>
      <c r="T57" s="109">
        <v>0.786</v>
      </c>
      <c r="U57" s="174">
        <v>0.8108510222976067</v>
      </c>
      <c r="V57" s="174">
        <v>0.8496294748380444</v>
      </c>
      <c r="W57" s="174">
        <v>0.856</v>
      </c>
    </row>
    <row r="58" spans="1:23" ht="12.75">
      <c r="A58" s="70" t="s">
        <v>153</v>
      </c>
      <c r="B58" s="28"/>
      <c r="C58" s="107"/>
      <c r="D58" s="109"/>
      <c r="E58" s="109"/>
      <c r="F58" s="109"/>
      <c r="G58" s="109"/>
      <c r="H58" s="109"/>
      <c r="I58" s="109"/>
      <c r="J58" s="109"/>
      <c r="K58" s="109" t="s">
        <v>114</v>
      </c>
      <c r="L58" s="109" t="s">
        <v>114</v>
      </c>
      <c r="M58" s="109" t="s">
        <v>114</v>
      </c>
      <c r="N58" s="109" t="s">
        <v>114</v>
      </c>
      <c r="O58" s="109" t="s">
        <v>114</v>
      </c>
      <c r="P58" s="109" t="s">
        <v>114</v>
      </c>
      <c r="Q58" s="109">
        <v>1</v>
      </c>
      <c r="R58" s="109">
        <v>1</v>
      </c>
      <c r="S58" s="109">
        <v>1</v>
      </c>
      <c r="T58" s="109">
        <v>1</v>
      </c>
      <c r="U58" s="174">
        <v>0.9999996185918909</v>
      </c>
      <c r="V58" s="174">
        <v>0.9999996185918909</v>
      </c>
      <c r="W58" s="174">
        <v>1</v>
      </c>
    </row>
    <row r="59" spans="1:23" ht="12.75">
      <c r="A59" s="70" t="s">
        <v>154</v>
      </c>
      <c r="B59" s="28"/>
      <c r="C59" s="107"/>
      <c r="D59" s="109">
        <v>1</v>
      </c>
      <c r="E59" s="109">
        <v>1</v>
      </c>
      <c r="F59" s="109">
        <v>1</v>
      </c>
      <c r="G59" s="109">
        <v>1</v>
      </c>
      <c r="H59" s="109">
        <v>1</v>
      </c>
      <c r="I59" s="109">
        <v>1</v>
      </c>
      <c r="J59" s="109">
        <v>0.999</v>
      </c>
      <c r="K59" s="109">
        <v>0.999</v>
      </c>
      <c r="L59" s="109">
        <v>1</v>
      </c>
      <c r="M59" s="109">
        <v>1</v>
      </c>
      <c r="N59" s="109">
        <v>1</v>
      </c>
      <c r="O59" s="109">
        <v>0.999</v>
      </c>
      <c r="P59" s="109">
        <v>0.939</v>
      </c>
      <c r="Q59" s="109">
        <v>0.939</v>
      </c>
      <c r="R59" s="109">
        <v>0.94</v>
      </c>
      <c r="S59" s="109">
        <v>0.94</v>
      </c>
      <c r="T59" s="109">
        <v>0.94</v>
      </c>
      <c r="U59" s="174">
        <v>0.9800679581676105</v>
      </c>
      <c r="V59" s="174">
        <v>0.9251443107593794</v>
      </c>
      <c r="W59" s="174">
        <v>1</v>
      </c>
    </row>
    <row r="60" spans="1:23" ht="12.75">
      <c r="A60" s="70" t="s">
        <v>155</v>
      </c>
      <c r="B60" s="28"/>
      <c r="C60" s="107"/>
      <c r="D60" s="109"/>
      <c r="E60" s="109"/>
      <c r="F60" s="109"/>
      <c r="G60" s="109"/>
      <c r="H60" s="109">
        <v>1</v>
      </c>
      <c r="I60" s="109">
        <v>1</v>
      </c>
      <c r="J60" s="109">
        <v>1</v>
      </c>
      <c r="K60" s="109">
        <v>1</v>
      </c>
      <c r="L60" s="109">
        <v>1</v>
      </c>
      <c r="M60" s="109">
        <v>1</v>
      </c>
      <c r="N60" s="109">
        <v>1</v>
      </c>
      <c r="O60" s="109">
        <v>1</v>
      </c>
      <c r="P60" s="109">
        <v>1</v>
      </c>
      <c r="Q60" s="109">
        <v>1</v>
      </c>
      <c r="R60" s="109">
        <v>1</v>
      </c>
      <c r="S60" s="109">
        <v>1</v>
      </c>
      <c r="T60" s="109">
        <v>1</v>
      </c>
      <c r="U60" s="174">
        <v>1</v>
      </c>
      <c r="V60" s="174">
        <v>1</v>
      </c>
      <c r="W60" s="174">
        <v>1</v>
      </c>
    </row>
    <row r="61" spans="1:23" ht="12.75">
      <c r="A61" s="70" t="s">
        <v>198</v>
      </c>
      <c r="B61" s="28"/>
      <c r="C61" s="107"/>
      <c r="D61" s="109"/>
      <c r="E61" s="109"/>
      <c r="F61" s="109"/>
      <c r="G61" s="109"/>
      <c r="H61" s="109"/>
      <c r="I61" s="109">
        <v>1</v>
      </c>
      <c r="J61" s="109">
        <v>1</v>
      </c>
      <c r="K61" s="109">
        <v>1</v>
      </c>
      <c r="L61" s="109">
        <v>1</v>
      </c>
      <c r="M61" s="109">
        <v>1</v>
      </c>
      <c r="N61" s="109">
        <v>0.953</v>
      </c>
      <c r="O61" s="109">
        <v>0.628</v>
      </c>
      <c r="P61" s="109">
        <v>0.622</v>
      </c>
      <c r="Q61" s="109">
        <v>0.622</v>
      </c>
      <c r="R61" s="109">
        <v>0.622</v>
      </c>
      <c r="S61" s="109">
        <v>0.627</v>
      </c>
      <c r="T61" s="109">
        <v>0.651</v>
      </c>
      <c r="U61" s="174">
        <v>0.25626518845597934</v>
      </c>
      <c r="V61" s="174">
        <v>0.39327781504799264</v>
      </c>
      <c r="W61" s="109" t="s">
        <v>114</v>
      </c>
    </row>
    <row r="62" spans="1:23" ht="12.75">
      <c r="A62" s="70" t="s">
        <v>156</v>
      </c>
      <c r="B62" s="28"/>
      <c r="C62" s="107"/>
      <c r="D62" s="109"/>
      <c r="E62" s="109"/>
      <c r="F62" s="109"/>
      <c r="G62" s="109"/>
      <c r="H62" s="109"/>
      <c r="I62" s="109">
        <v>0.947</v>
      </c>
      <c r="J62" s="109">
        <v>0.947</v>
      </c>
      <c r="K62" s="109">
        <v>0.947</v>
      </c>
      <c r="L62" s="109">
        <v>0.938</v>
      </c>
      <c r="M62" s="109">
        <v>0.964</v>
      </c>
      <c r="N62" s="109">
        <v>0.948</v>
      </c>
      <c r="O62" s="109">
        <v>0.948</v>
      </c>
      <c r="P62" s="109">
        <v>0.911</v>
      </c>
      <c r="Q62" s="109">
        <v>0.921</v>
      </c>
      <c r="R62" s="109">
        <v>0.897</v>
      </c>
      <c r="S62" s="109">
        <v>0.817</v>
      </c>
      <c r="T62" s="109">
        <v>0.894</v>
      </c>
      <c r="U62" s="174">
        <v>0.8941936854191347</v>
      </c>
      <c r="V62" s="174">
        <v>0.8869202186365418</v>
      </c>
      <c r="W62" s="174">
        <v>0.887</v>
      </c>
    </row>
    <row r="63" spans="1:23" ht="12.75">
      <c r="A63" s="70" t="s">
        <v>157</v>
      </c>
      <c r="B63" s="28"/>
      <c r="C63" s="107"/>
      <c r="D63" s="109"/>
      <c r="E63" s="109"/>
      <c r="F63" s="109"/>
      <c r="G63" s="109"/>
      <c r="H63" s="109"/>
      <c r="I63" s="109">
        <v>1</v>
      </c>
      <c r="J63" s="109">
        <v>1</v>
      </c>
      <c r="K63" s="109">
        <v>1</v>
      </c>
      <c r="L63" s="109">
        <v>1</v>
      </c>
      <c r="M63" s="109">
        <v>1</v>
      </c>
      <c r="N63" s="109">
        <v>1</v>
      </c>
      <c r="O63" s="109">
        <v>1</v>
      </c>
      <c r="P63" s="109">
        <v>1</v>
      </c>
      <c r="Q63" s="109">
        <v>1</v>
      </c>
      <c r="R63" s="109">
        <v>1</v>
      </c>
      <c r="S63" s="109">
        <v>1</v>
      </c>
      <c r="T63" s="109">
        <v>1</v>
      </c>
      <c r="U63" s="174">
        <v>1</v>
      </c>
      <c r="V63" s="174">
        <v>1</v>
      </c>
      <c r="W63" s="174">
        <v>1</v>
      </c>
    </row>
    <row r="64" spans="1:23" s="28" customFormat="1" ht="12.75">
      <c r="A64" s="70" t="s">
        <v>158</v>
      </c>
      <c r="C64" s="108"/>
      <c r="D64" s="109"/>
      <c r="E64" s="109"/>
      <c r="F64" s="109"/>
      <c r="G64" s="109"/>
      <c r="H64" s="109"/>
      <c r="I64" s="109">
        <v>1</v>
      </c>
      <c r="J64" s="109">
        <v>1</v>
      </c>
      <c r="K64" s="109">
        <v>1</v>
      </c>
      <c r="L64" s="109">
        <v>1</v>
      </c>
      <c r="M64" s="109">
        <v>1</v>
      </c>
      <c r="N64" s="109">
        <v>1</v>
      </c>
      <c r="O64" s="109">
        <v>1</v>
      </c>
      <c r="P64" s="109">
        <v>1</v>
      </c>
      <c r="Q64" s="109">
        <v>1</v>
      </c>
      <c r="R64" s="109">
        <v>1</v>
      </c>
      <c r="S64" s="109">
        <v>1</v>
      </c>
      <c r="T64" s="109">
        <v>1</v>
      </c>
      <c r="U64" s="174">
        <v>1</v>
      </c>
      <c r="V64" s="174">
        <v>1</v>
      </c>
      <c r="W64" s="174">
        <v>1</v>
      </c>
    </row>
    <row r="65" spans="1:23" s="28" customFormat="1" ht="12.75">
      <c r="A65" s="110" t="s">
        <v>64</v>
      </c>
      <c r="B65" s="111"/>
      <c r="C65" s="112"/>
      <c r="D65" s="113">
        <v>1</v>
      </c>
      <c r="E65" s="113">
        <v>1</v>
      </c>
      <c r="F65" s="113">
        <v>1</v>
      </c>
      <c r="G65" s="113">
        <v>1</v>
      </c>
      <c r="H65" s="113">
        <v>1</v>
      </c>
      <c r="I65" s="113">
        <v>1</v>
      </c>
      <c r="J65" s="113">
        <v>0.979</v>
      </c>
      <c r="K65" s="113">
        <v>0.979</v>
      </c>
      <c r="L65" s="113">
        <v>0.901</v>
      </c>
      <c r="M65" s="113">
        <v>0.904</v>
      </c>
      <c r="N65" s="113">
        <v>0.898</v>
      </c>
      <c r="O65" s="113">
        <v>0.96</v>
      </c>
      <c r="P65" s="113">
        <v>0.853</v>
      </c>
      <c r="Q65" s="113">
        <v>0.948</v>
      </c>
      <c r="R65" s="113">
        <v>0.955</v>
      </c>
      <c r="S65" s="113">
        <v>0.952</v>
      </c>
      <c r="T65" s="113">
        <v>0.955</v>
      </c>
      <c r="U65" s="175">
        <v>0.9606095296729271</v>
      </c>
      <c r="V65" s="175">
        <v>0.9699101778626839</v>
      </c>
      <c r="W65" s="175">
        <v>0.974</v>
      </c>
    </row>
    <row r="66" spans="1:23" s="28" customFormat="1" ht="12.75">
      <c r="A66" s="70" t="s">
        <v>65</v>
      </c>
      <c r="C66" s="108"/>
      <c r="D66" s="161">
        <v>1</v>
      </c>
      <c r="E66" s="161">
        <v>1</v>
      </c>
      <c r="F66" s="161">
        <v>1</v>
      </c>
      <c r="G66" s="161">
        <v>1</v>
      </c>
      <c r="H66" s="161">
        <v>1</v>
      </c>
      <c r="I66" s="161">
        <v>1</v>
      </c>
      <c r="J66" s="161">
        <v>0.999</v>
      </c>
      <c r="K66" s="161">
        <v>0.999</v>
      </c>
      <c r="L66" s="161">
        <v>1</v>
      </c>
      <c r="M66" s="161">
        <v>1</v>
      </c>
      <c r="N66" s="161">
        <v>1</v>
      </c>
      <c r="O66" s="161">
        <v>0.999</v>
      </c>
      <c r="P66" s="161">
        <v>0.962</v>
      </c>
      <c r="Q66" s="161">
        <v>0.963</v>
      </c>
      <c r="R66" s="161">
        <v>0.963</v>
      </c>
      <c r="S66" s="161">
        <v>0.963</v>
      </c>
      <c r="T66" s="161">
        <v>0.963</v>
      </c>
      <c r="U66" s="177">
        <v>0.9875988342584998</v>
      </c>
      <c r="V66" s="177">
        <v>0.9534268582830945</v>
      </c>
      <c r="W66" s="177">
        <v>1</v>
      </c>
    </row>
    <row r="67" spans="1:23" s="28" customFormat="1" ht="12.75">
      <c r="A67" s="70" t="s">
        <v>66</v>
      </c>
      <c r="C67" s="108"/>
      <c r="D67" s="109"/>
      <c r="E67" s="109"/>
      <c r="F67" s="109"/>
      <c r="G67" s="109"/>
      <c r="H67" s="109"/>
      <c r="I67" s="109">
        <v>0.986</v>
      </c>
      <c r="J67" s="109">
        <v>0.986</v>
      </c>
      <c r="K67" s="109">
        <v>0.986</v>
      </c>
      <c r="L67" s="109">
        <v>0.983</v>
      </c>
      <c r="M67" s="109">
        <v>0.99</v>
      </c>
      <c r="N67" s="109">
        <v>0.959</v>
      </c>
      <c r="O67" s="109">
        <v>0.778</v>
      </c>
      <c r="P67" s="109">
        <v>0.764</v>
      </c>
      <c r="Q67" s="109">
        <v>0.767</v>
      </c>
      <c r="R67" s="109">
        <v>0.761</v>
      </c>
      <c r="S67" s="109">
        <v>0.742</v>
      </c>
      <c r="T67" s="109">
        <v>0.776</v>
      </c>
      <c r="U67" s="174">
        <v>0.5553440783904551</v>
      </c>
      <c r="V67" s="174">
        <v>0.6320222848696874</v>
      </c>
      <c r="W67" s="174">
        <v>0.93</v>
      </c>
    </row>
    <row r="68" spans="1:23" ht="13.5" thickBot="1">
      <c r="A68" s="114" t="s">
        <v>44</v>
      </c>
      <c r="B68" s="115"/>
      <c r="C68" s="116"/>
      <c r="D68" s="117">
        <v>1</v>
      </c>
      <c r="E68" s="117">
        <v>1</v>
      </c>
      <c r="F68" s="117">
        <v>1</v>
      </c>
      <c r="G68" s="117">
        <v>1</v>
      </c>
      <c r="H68" s="117">
        <v>1</v>
      </c>
      <c r="I68" s="117">
        <v>0.996</v>
      </c>
      <c r="J68" s="117">
        <v>0.987</v>
      </c>
      <c r="K68" s="117">
        <v>0.987</v>
      </c>
      <c r="L68" s="117">
        <v>0.953</v>
      </c>
      <c r="M68" s="117">
        <v>0.956</v>
      </c>
      <c r="N68" s="117">
        <v>0.946</v>
      </c>
      <c r="O68" s="117">
        <v>0.887</v>
      </c>
      <c r="P68" s="117">
        <v>0.869</v>
      </c>
      <c r="Q68" s="117">
        <v>0.925</v>
      </c>
      <c r="R68" s="117">
        <v>0.929</v>
      </c>
      <c r="S68" s="117">
        <v>0.924</v>
      </c>
      <c r="T68" s="117">
        <v>0.931</v>
      </c>
      <c r="U68" s="176">
        <v>0.9076520769953529</v>
      </c>
      <c r="V68" s="176">
        <v>0.9180471638950674</v>
      </c>
      <c r="W68" s="176">
        <v>0.977</v>
      </c>
    </row>
    <row r="69" spans="1:19" ht="13.5" thickTop="1">
      <c r="A69" s="28"/>
      <c r="B69" s="28"/>
      <c r="D69" s="7"/>
      <c r="E69" s="7"/>
      <c r="F69" s="7"/>
      <c r="G69" s="7"/>
      <c r="H69" s="7"/>
      <c r="I69" s="7"/>
      <c r="J69" s="85"/>
      <c r="R69" s="28"/>
      <c r="S69" s="28"/>
    </row>
    <row r="70" spans="1:2" ht="12.75">
      <c r="A70" s="38" t="s">
        <v>20</v>
      </c>
      <c r="B70" s="38"/>
    </row>
    <row r="71" spans="1:2" ht="12.75">
      <c r="A71" s="49">
        <v>1</v>
      </c>
      <c r="B71" s="48" t="s">
        <v>62</v>
      </c>
    </row>
    <row r="72" spans="1:2" ht="12.75">
      <c r="A72" s="49">
        <v>2</v>
      </c>
      <c r="B72" s="48" t="s">
        <v>27</v>
      </c>
    </row>
  </sheetData>
  <sheetProtection/>
  <printOptions/>
  <pageMargins left="0.25" right="0.25" top="0.25" bottom="0.25" header="0.34" footer="0.24"/>
  <pageSetup fitToHeight="1" fitToWidth="1" horizontalDpi="600" verticalDpi="600" orientation="portrait" paperSize="168" scale="61" r:id="rId1"/>
  <rowBreaks count="1" manualBreakCount="1">
    <brk id="53" max="22" man="1"/>
  </rowBreaks>
</worksheet>
</file>

<file path=xl/worksheets/sheet5.xml><?xml version="1.0" encoding="utf-8"?>
<worksheet xmlns="http://schemas.openxmlformats.org/spreadsheetml/2006/main" xmlns:r="http://schemas.openxmlformats.org/officeDocument/2006/relationships">
  <sheetPr>
    <pageSetUpPr fitToPage="1"/>
  </sheetPr>
  <dimension ref="A1:X76"/>
  <sheetViews>
    <sheetView tabSelected="1" view="pageBreakPreview" zoomScale="80" zoomScaleNormal="90" zoomScaleSheetLayoutView="80" zoomScalePageLayoutView="0" workbookViewId="0" topLeftCell="A1">
      <pane xSplit="3" ySplit="6" topLeftCell="L7" activePane="bottomRight" state="frozen"/>
      <selection pane="topLeft" activeCell="H30" sqref="H30"/>
      <selection pane="topRight" activeCell="H30" sqref="H30"/>
      <selection pane="bottomLeft" activeCell="H30" sqref="H30"/>
      <selection pane="bottomRight" activeCell="H30" sqref="H30"/>
    </sheetView>
  </sheetViews>
  <sheetFormatPr defaultColWidth="7.7109375" defaultRowHeight="12.75" outlineLevelCol="1"/>
  <cols>
    <col min="1" max="1" width="2.28125" style="46" customWidth="1"/>
    <col min="2" max="2" width="5.7109375" style="38" customWidth="1"/>
    <col min="3" max="3" width="54.8515625" style="38" customWidth="1"/>
    <col min="4" max="7" width="11.7109375" style="54" hidden="1" customWidth="1" outlineLevel="1"/>
    <col min="8" max="8" width="11.7109375" style="54" hidden="1" customWidth="1" outlineLevel="1" collapsed="1"/>
    <col min="9" max="10" width="11.7109375" style="54" hidden="1" customWidth="1" outlineLevel="1"/>
    <col min="11" max="11" width="12.7109375" style="54" customWidth="1" collapsed="1"/>
    <col min="12" max="12" width="12.28125" style="54" bestFit="1" customWidth="1"/>
    <col min="13" max="21" width="12.7109375" style="54" customWidth="1"/>
    <col min="22" max="22" width="9.28125" style="54" bestFit="1" customWidth="1"/>
    <col min="23" max="23" width="11.140625" style="98" customWidth="1"/>
    <col min="24" max="24" width="4.140625" style="98" customWidth="1"/>
    <col min="25" max="16384" width="7.7109375" style="98" customWidth="1"/>
  </cols>
  <sheetData>
    <row r="1" spans="1:22" ht="15">
      <c r="A1" s="40" t="s">
        <v>35</v>
      </c>
      <c r="B1" s="41"/>
      <c r="C1" s="41"/>
      <c r="D1" s="42"/>
      <c r="E1" s="42"/>
      <c r="F1" s="42"/>
      <c r="G1" s="42"/>
      <c r="H1" s="42"/>
      <c r="I1" s="42"/>
      <c r="J1" s="42"/>
      <c r="K1" s="42"/>
      <c r="L1" s="42"/>
      <c r="M1" s="42"/>
      <c r="N1" s="42"/>
      <c r="O1" s="42"/>
      <c r="P1" s="42"/>
      <c r="Q1" s="42"/>
      <c r="R1" s="42"/>
      <c r="S1" s="42"/>
      <c r="T1" s="42"/>
      <c r="U1" s="42"/>
      <c r="V1" s="42"/>
    </row>
    <row r="2" spans="1:3" ht="12.75">
      <c r="A2" s="40" t="s">
        <v>187</v>
      </c>
      <c r="B2" s="41"/>
      <c r="C2" s="41"/>
    </row>
    <row r="3" spans="1:22" ht="12.75">
      <c r="A3" s="188" t="s">
        <v>12</v>
      </c>
      <c r="B3" s="188"/>
      <c r="C3" s="43"/>
      <c r="I3" s="55"/>
      <c r="J3" s="55"/>
      <c r="K3" s="55"/>
      <c r="L3" s="55"/>
      <c r="M3" s="55"/>
      <c r="N3" s="55"/>
      <c r="O3" s="55"/>
      <c r="P3" s="55"/>
      <c r="Q3" s="55"/>
      <c r="R3" s="55"/>
      <c r="S3" s="55"/>
      <c r="T3" s="55"/>
      <c r="U3" s="55"/>
      <c r="V3" s="55"/>
    </row>
    <row r="4" spans="1:8" s="101" customFormat="1" ht="13.5">
      <c r="A4" s="99"/>
      <c r="B4" s="99"/>
      <c r="C4" s="99"/>
      <c r="D4" s="178"/>
      <c r="E4" s="100"/>
      <c r="F4" s="100"/>
      <c r="G4" s="100"/>
      <c r="H4" s="100"/>
    </row>
    <row r="5" spans="1:23" ht="15.75">
      <c r="A5" s="188"/>
      <c r="B5" s="188"/>
      <c r="C5" s="43"/>
      <c r="D5" s="44" t="s">
        <v>21</v>
      </c>
      <c r="E5" s="44" t="s">
        <v>17</v>
      </c>
      <c r="F5" s="44" t="s">
        <v>17</v>
      </c>
      <c r="G5" s="44" t="s">
        <v>17</v>
      </c>
      <c r="H5" s="44" t="s">
        <v>17</v>
      </c>
      <c r="I5" s="44" t="s">
        <v>17</v>
      </c>
      <c r="J5" s="44" t="s">
        <v>17</v>
      </c>
      <c r="K5" s="44" t="s">
        <v>17</v>
      </c>
      <c r="L5" s="44" t="s">
        <v>17</v>
      </c>
      <c r="M5" s="44" t="s">
        <v>17</v>
      </c>
      <c r="N5" s="44" t="s">
        <v>17</v>
      </c>
      <c r="O5" s="44" t="s">
        <v>17</v>
      </c>
      <c r="P5" s="44" t="s">
        <v>17</v>
      </c>
      <c r="Q5" s="44" t="s">
        <v>17</v>
      </c>
      <c r="R5" s="44" t="s">
        <v>17</v>
      </c>
      <c r="S5" s="44" t="s">
        <v>17</v>
      </c>
      <c r="T5" s="44" t="s">
        <v>17</v>
      </c>
      <c r="U5" s="44" t="s">
        <v>17</v>
      </c>
      <c r="V5" s="181" t="s">
        <v>17</v>
      </c>
      <c r="W5" s="181" t="s">
        <v>17</v>
      </c>
    </row>
    <row r="6" spans="1:23" ht="12.75">
      <c r="A6" s="188"/>
      <c r="B6" s="188"/>
      <c r="C6" s="43"/>
      <c r="D6" s="45" t="s">
        <v>58</v>
      </c>
      <c r="E6" s="45" t="s">
        <v>59</v>
      </c>
      <c r="F6" s="45" t="s">
        <v>100</v>
      </c>
      <c r="G6" s="45" t="s">
        <v>101</v>
      </c>
      <c r="H6" s="45" t="s">
        <v>102</v>
      </c>
      <c r="I6" s="45" t="s">
        <v>103</v>
      </c>
      <c r="J6" s="45" t="s">
        <v>104</v>
      </c>
      <c r="K6" s="45" t="s">
        <v>105</v>
      </c>
      <c r="L6" s="45" t="s">
        <v>5</v>
      </c>
      <c r="M6" s="45" t="s">
        <v>29</v>
      </c>
      <c r="N6" s="45" t="s">
        <v>28</v>
      </c>
      <c r="O6" s="45" t="s">
        <v>32</v>
      </c>
      <c r="P6" s="45" t="s">
        <v>33</v>
      </c>
      <c r="Q6" s="45" t="s">
        <v>34</v>
      </c>
      <c r="R6" s="45" t="s">
        <v>174</v>
      </c>
      <c r="S6" s="45" t="s">
        <v>175</v>
      </c>
      <c r="T6" s="45" t="s">
        <v>176</v>
      </c>
      <c r="U6" s="45" t="s">
        <v>177</v>
      </c>
      <c r="V6" s="45" t="s">
        <v>178</v>
      </c>
      <c r="W6" s="45" t="s">
        <v>186</v>
      </c>
    </row>
    <row r="7" spans="1:22" ht="12.75">
      <c r="A7" s="46" t="s">
        <v>92</v>
      </c>
      <c r="D7" s="56"/>
      <c r="E7" s="56"/>
      <c r="F7" s="56"/>
      <c r="G7" s="56"/>
      <c r="H7" s="56"/>
      <c r="I7" s="56"/>
      <c r="J7" s="56"/>
      <c r="K7" s="56"/>
      <c r="L7" s="56"/>
      <c r="M7" s="56"/>
      <c r="N7" s="56"/>
      <c r="O7" s="56"/>
      <c r="P7" s="56"/>
      <c r="Q7" s="56"/>
      <c r="R7" s="56"/>
      <c r="S7" s="56"/>
      <c r="T7" s="56"/>
      <c r="U7" s="56"/>
      <c r="V7" s="56"/>
    </row>
    <row r="8" spans="1:23" ht="12.75">
      <c r="A8" s="37"/>
      <c r="B8" s="39" t="s">
        <v>25</v>
      </c>
      <c r="C8" s="39"/>
      <c r="D8" s="57">
        <v>8795</v>
      </c>
      <c r="E8" s="57">
        <v>9100</v>
      </c>
      <c r="F8" s="57">
        <v>9580</v>
      </c>
      <c r="G8" s="57">
        <v>10045</v>
      </c>
      <c r="H8" s="57">
        <v>10917</v>
      </c>
      <c r="I8" s="57">
        <v>13583</v>
      </c>
      <c r="J8" s="57">
        <v>18560</v>
      </c>
      <c r="K8" s="57">
        <v>23896</v>
      </c>
      <c r="L8" s="57">
        <v>23166</v>
      </c>
      <c r="M8" s="57">
        <v>23428</v>
      </c>
      <c r="N8" s="57">
        <v>22893</v>
      </c>
      <c r="O8" s="57">
        <v>22503</v>
      </c>
      <c r="P8" s="57">
        <v>21959</v>
      </c>
      <c r="Q8" s="57">
        <v>25038</v>
      </c>
      <c r="R8" s="57">
        <v>29128</v>
      </c>
      <c r="S8" s="57">
        <v>29129</v>
      </c>
      <c r="T8" s="57">
        <v>28767</v>
      </c>
      <c r="U8" s="57">
        <v>28938</v>
      </c>
      <c r="V8" s="57">
        <v>29139</v>
      </c>
      <c r="W8" s="57">
        <v>28832</v>
      </c>
    </row>
    <row r="9" spans="1:22" ht="12.75">
      <c r="A9" s="37"/>
      <c r="B9" s="39" t="s">
        <v>159</v>
      </c>
      <c r="C9" s="39"/>
      <c r="D9" s="59">
        <v>874</v>
      </c>
      <c r="E9" s="59">
        <v>657</v>
      </c>
      <c r="F9" s="59">
        <v>695</v>
      </c>
      <c r="G9" s="57">
        <v>838</v>
      </c>
      <c r="H9" s="57">
        <v>5146</v>
      </c>
      <c r="I9" s="57">
        <v>770</v>
      </c>
      <c r="J9" s="57">
        <v>564</v>
      </c>
      <c r="K9" s="57">
        <v>495</v>
      </c>
      <c r="L9" s="57">
        <v>573</v>
      </c>
      <c r="M9" s="57">
        <v>-573</v>
      </c>
      <c r="N9" s="57">
        <v>0</v>
      </c>
      <c r="O9" s="57">
        <v>0</v>
      </c>
      <c r="P9" s="57">
        <v>0</v>
      </c>
      <c r="Q9" s="57">
        <v>0</v>
      </c>
      <c r="R9" s="57">
        <v>0</v>
      </c>
      <c r="S9" s="57">
        <v>0</v>
      </c>
      <c r="T9" s="57">
        <v>0</v>
      </c>
      <c r="U9" s="57">
        <v>0</v>
      </c>
      <c r="V9" s="57"/>
    </row>
    <row r="10" spans="1:22" ht="12.75">
      <c r="A10" s="37"/>
      <c r="B10" s="39" t="s">
        <v>13</v>
      </c>
      <c r="C10" s="39"/>
      <c r="D10" s="57">
        <v>2074</v>
      </c>
      <c r="E10" s="57">
        <v>1363</v>
      </c>
      <c r="F10" s="57">
        <v>1255</v>
      </c>
      <c r="G10" s="57">
        <v>1088</v>
      </c>
      <c r="H10" s="57">
        <v>1103</v>
      </c>
      <c r="I10" s="57">
        <v>3412</v>
      </c>
      <c r="J10" s="57">
        <v>2701</v>
      </c>
      <c r="K10" s="57">
        <v>3036</v>
      </c>
      <c r="L10" s="57">
        <v>2847</v>
      </c>
      <c r="M10" s="57">
        <v>2253</v>
      </c>
      <c r="N10" s="57">
        <v>1366</v>
      </c>
      <c r="O10" s="57">
        <v>855</v>
      </c>
      <c r="P10" s="57">
        <v>40</v>
      </c>
      <c r="Q10" s="57">
        <v>-1</v>
      </c>
      <c r="R10" s="57">
        <v>0</v>
      </c>
      <c r="S10" s="57">
        <v>0</v>
      </c>
      <c r="T10" s="57">
        <v>0</v>
      </c>
      <c r="U10" s="57">
        <v>0</v>
      </c>
      <c r="V10" s="57"/>
    </row>
    <row r="11" spans="1:23" ht="12.75">
      <c r="A11" s="37"/>
      <c r="B11" s="38" t="s">
        <v>179</v>
      </c>
      <c r="D11" s="57">
        <v>0</v>
      </c>
      <c r="E11" s="57">
        <v>230</v>
      </c>
      <c r="F11" s="57">
        <v>268</v>
      </c>
      <c r="G11" s="57">
        <v>280</v>
      </c>
      <c r="H11" s="57">
        <v>332</v>
      </c>
      <c r="I11" s="57">
        <v>1098</v>
      </c>
      <c r="J11" s="57">
        <v>4810</v>
      </c>
      <c r="K11" s="57">
        <v>1012</v>
      </c>
      <c r="L11" s="57">
        <v>1038</v>
      </c>
      <c r="M11" s="57">
        <v>895</v>
      </c>
      <c r="N11" s="57">
        <v>629</v>
      </c>
      <c r="O11" s="57">
        <v>604</v>
      </c>
      <c r="P11" s="57">
        <v>674</v>
      </c>
      <c r="Q11" s="57">
        <v>643</v>
      </c>
      <c r="R11" s="57">
        <v>521</v>
      </c>
      <c r="S11" s="57">
        <v>643</v>
      </c>
      <c r="T11" s="57">
        <v>455</v>
      </c>
      <c r="U11" s="57">
        <v>353</v>
      </c>
      <c r="V11" s="57">
        <v>-158</v>
      </c>
      <c r="W11" s="57">
        <v>794</v>
      </c>
    </row>
    <row r="12" spans="1:23" ht="12.75">
      <c r="A12" s="38"/>
      <c r="D12" s="58">
        <v>11743</v>
      </c>
      <c r="E12" s="58">
        <v>11350</v>
      </c>
      <c r="F12" s="58">
        <v>11798</v>
      </c>
      <c r="G12" s="58">
        <v>12251</v>
      </c>
      <c r="H12" s="58">
        <v>17498</v>
      </c>
      <c r="I12" s="58">
        <v>18863</v>
      </c>
      <c r="J12" s="58">
        <v>26635</v>
      </c>
      <c r="K12" s="58">
        <v>28439</v>
      </c>
      <c r="L12" s="58">
        <v>27624</v>
      </c>
      <c r="M12" s="58">
        <v>26003</v>
      </c>
      <c r="N12" s="58">
        <v>24888</v>
      </c>
      <c r="O12" s="58">
        <v>23962</v>
      </c>
      <c r="P12" s="58">
        <v>22673</v>
      </c>
      <c r="Q12" s="58">
        <v>25680</v>
      </c>
      <c r="R12" s="58">
        <v>29649</v>
      </c>
      <c r="S12" s="58">
        <v>29772</v>
      </c>
      <c r="T12" s="58">
        <v>29222</v>
      </c>
      <c r="U12" s="58">
        <v>29291</v>
      </c>
      <c r="V12" s="58">
        <v>28981</v>
      </c>
      <c r="W12" s="58">
        <v>29626</v>
      </c>
    </row>
    <row r="13" spans="4:22" ht="12.75">
      <c r="D13" s="59"/>
      <c r="F13" s="59"/>
      <c r="G13" s="59"/>
      <c r="H13" s="59"/>
      <c r="I13" s="59"/>
      <c r="J13" s="59"/>
      <c r="K13" s="59"/>
      <c r="L13" s="59"/>
      <c r="M13" s="59"/>
      <c r="N13" s="59"/>
      <c r="O13" s="59"/>
      <c r="P13" s="59"/>
      <c r="Q13" s="59"/>
      <c r="R13" s="59"/>
      <c r="S13" s="59"/>
      <c r="T13" s="59"/>
      <c r="U13" s="59"/>
      <c r="V13" s="59"/>
    </row>
    <row r="14" spans="1:22" ht="12.75">
      <c r="A14" s="46" t="s">
        <v>93</v>
      </c>
      <c r="D14" s="59"/>
      <c r="F14" s="59"/>
      <c r="G14" s="59"/>
      <c r="H14" s="59"/>
      <c r="I14" s="59"/>
      <c r="J14" s="59"/>
      <c r="K14" s="59"/>
      <c r="L14" s="59"/>
      <c r="M14" s="59"/>
      <c r="N14" s="59"/>
      <c r="O14" s="59"/>
      <c r="P14" s="59"/>
      <c r="Q14" s="59"/>
      <c r="R14" s="59"/>
      <c r="S14" s="59"/>
      <c r="T14" s="59"/>
      <c r="U14" s="59"/>
      <c r="V14" s="59"/>
    </row>
    <row r="15" spans="1:23" ht="12.75">
      <c r="A15" s="37"/>
      <c r="B15" s="102" t="s">
        <v>160</v>
      </c>
      <c r="D15" s="57">
        <v>-614</v>
      </c>
      <c r="E15" s="57">
        <v>-827</v>
      </c>
      <c r="F15" s="57">
        <v>-779</v>
      </c>
      <c r="G15" s="57">
        <v>-635</v>
      </c>
      <c r="H15" s="57">
        <v>-1002</v>
      </c>
      <c r="I15" s="57">
        <v>-1154</v>
      </c>
      <c r="J15" s="57">
        <v>-2251</v>
      </c>
      <c r="K15" s="57">
        <v>-1754</v>
      </c>
      <c r="L15" s="57">
        <v>-2021</v>
      </c>
      <c r="M15" s="57">
        <v>-1807</v>
      </c>
      <c r="N15" s="57">
        <v>-1551</v>
      </c>
      <c r="O15" s="57">
        <v>-1515</v>
      </c>
      <c r="P15" s="57">
        <v>-1937</v>
      </c>
      <c r="Q15" s="57">
        <v>-1842</v>
      </c>
      <c r="R15" s="57">
        <v>-1959</v>
      </c>
      <c r="S15" s="57">
        <v>-1986</v>
      </c>
      <c r="T15" s="57">
        <v>-2408</v>
      </c>
      <c r="U15" s="57">
        <v>-1663</v>
      </c>
      <c r="V15" s="57">
        <v>-1746</v>
      </c>
      <c r="W15" s="57">
        <v>-1957</v>
      </c>
    </row>
    <row r="16" spans="1:23" ht="12.75">
      <c r="A16" s="37"/>
      <c r="B16" s="102" t="s">
        <v>161</v>
      </c>
      <c r="D16" s="57">
        <v>-326</v>
      </c>
      <c r="E16" s="57">
        <v>-321</v>
      </c>
      <c r="F16" s="57">
        <v>-333</v>
      </c>
      <c r="G16" s="57">
        <v>-342</v>
      </c>
      <c r="H16" s="57">
        <v>-371</v>
      </c>
      <c r="I16" s="57">
        <v>-517</v>
      </c>
      <c r="J16" s="57">
        <v>-790</v>
      </c>
      <c r="K16" s="57">
        <v>-817</v>
      </c>
      <c r="L16" s="57">
        <v>-831</v>
      </c>
      <c r="M16" s="57">
        <v>-799</v>
      </c>
      <c r="N16" s="57">
        <v>-741</v>
      </c>
      <c r="O16" s="57">
        <v>-317</v>
      </c>
      <c r="P16" s="57">
        <v>-291</v>
      </c>
      <c r="Q16" s="57">
        <v>-357</v>
      </c>
      <c r="R16" s="57">
        <v>-456</v>
      </c>
      <c r="S16" s="57">
        <v>-459</v>
      </c>
      <c r="T16" s="57">
        <v>-456</v>
      </c>
      <c r="U16" s="57">
        <v>-460</v>
      </c>
      <c r="V16" s="57">
        <v>-455</v>
      </c>
      <c r="W16" s="57">
        <v>-460</v>
      </c>
    </row>
    <row r="17" spans="1:23" ht="12.75">
      <c r="A17" s="37"/>
      <c r="B17" s="102" t="s">
        <v>94</v>
      </c>
      <c r="D17" s="57">
        <v>-95</v>
      </c>
      <c r="E17" s="57">
        <v>-100</v>
      </c>
      <c r="F17" s="57">
        <v>-123</v>
      </c>
      <c r="G17" s="57">
        <v>-129</v>
      </c>
      <c r="H17" s="57">
        <v>-141</v>
      </c>
      <c r="I17" s="57">
        <v>-283</v>
      </c>
      <c r="J17" s="57">
        <v>-538</v>
      </c>
      <c r="K17" s="57">
        <v>-1120</v>
      </c>
      <c r="L17" s="57">
        <v>-1107</v>
      </c>
      <c r="M17" s="57">
        <v>-1190</v>
      </c>
      <c r="N17" s="57">
        <v>-1254</v>
      </c>
      <c r="O17" s="57">
        <v>-988</v>
      </c>
      <c r="P17" s="57">
        <v>-975</v>
      </c>
      <c r="Q17" s="57">
        <v>-993</v>
      </c>
      <c r="R17" s="57">
        <v>-1014</v>
      </c>
      <c r="S17" s="57">
        <v>-1036</v>
      </c>
      <c r="T17" s="57">
        <v>-960</v>
      </c>
      <c r="U17" s="57">
        <v>-875</v>
      </c>
      <c r="V17" s="57">
        <v>-872</v>
      </c>
      <c r="W17" s="57">
        <v>-742</v>
      </c>
    </row>
    <row r="18" spans="1:23" ht="12.75">
      <c r="A18" s="37"/>
      <c r="B18" s="102" t="s">
        <v>162</v>
      </c>
      <c r="C18" s="102"/>
      <c r="D18" s="57">
        <v>-395</v>
      </c>
      <c r="E18" s="57">
        <v>-280</v>
      </c>
      <c r="F18" s="57">
        <v>-318</v>
      </c>
      <c r="G18" s="57">
        <v>-394</v>
      </c>
      <c r="H18" s="57">
        <v>-388</v>
      </c>
      <c r="I18" s="57">
        <v>-622</v>
      </c>
      <c r="J18" s="57">
        <v>-1009</v>
      </c>
      <c r="K18" s="57">
        <v>-1274</v>
      </c>
      <c r="L18" s="57">
        <v>-1307</v>
      </c>
      <c r="M18" s="57">
        <v>-1343</v>
      </c>
      <c r="N18" s="57">
        <v>-1296</v>
      </c>
      <c r="O18" s="57">
        <v>-1222</v>
      </c>
      <c r="P18" s="57">
        <v>-1094</v>
      </c>
      <c r="Q18" s="57">
        <v>-1189</v>
      </c>
      <c r="R18" s="57">
        <v>-1271</v>
      </c>
      <c r="S18" s="57">
        <v>-1333</v>
      </c>
      <c r="T18" s="57">
        <v>-1347</v>
      </c>
      <c r="U18" s="57">
        <v>-1764</v>
      </c>
      <c r="V18" s="57">
        <v>-1326</v>
      </c>
      <c r="W18" s="57">
        <v>-1241</v>
      </c>
    </row>
    <row r="19" spans="1:23" ht="12.75">
      <c r="A19" s="37"/>
      <c r="B19" s="102" t="s">
        <v>95</v>
      </c>
      <c r="C19" s="102"/>
      <c r="D19" s="57">
        <v>-554</v>
      </c>
      <c r="E19" s="57">
        <v>-510</v>
      </c>
      <c r="F19" s="57">
        <v>-559</v>
      </c>
      <c r="G19" s="57">
        <v>-522</v>
      </c>
      <c r="H19" s="57">
        <v>-474</v>
      </c>
      <c r="I19" s="57">
        <v>-831</v>
      </c>
      <c r="J19" s="57">
        <v>-1433</v>
      </c>
      <c r="K19" s="57">
        <v>-1391</v>
      </c>
      <c r="L19" s="57">
        <v>-1549</v>
      </c>
      <c r="M19" s="57">
        <v>-1356</v>
      </c>
      <c r="N19" s="57">
        <v>-1487</v>
      </c>
      <c r="O19" s="57">
        <v>-1252</v>
      </c>
      <c r="P19" s="57">
        <v>-1303</v>
      </c>
      <c r="Q19" s="57">
        <v>-1338</v>
      </c>
      <c r="R19" s="57">
        <v>-1447</v>
      </c>
      <c r="S19" s="57">
        <v>-1350</v>
      </c>
      <c r="T19" s="57">
        <v>-1353</v>
      </c>
      <c r="U19" s="57">
        <v>-1299</v>
      </c>
      <c r="V19" s="57">
        <v>-1636</v>
      </c>
      <c r="W19" s="57">
        <v>-1379</v>
      </c>
    </row>
    <row r="20" spans="1:23" ht="12.75">
      <c r="A20" s="37"/>
      <c r="B20" s="40"/>
      <c r="C20" s="46"/>
      <c r="D20" s="60">
        <v>-1984</v>
      </c>
      <c r="E20" s="60">
        <v>-2038</v>
      </c>
      <c r="F20" s="60">
        <v>-2112</v>
      </c>
      <c r="G20" s="60">
        <v>-2022</v>
      </c>
      <c r="H20" s="60">
        <v>-2376</v>
      </c>
      <c r="I20" s="60">
        <v>-3407</v>
      </c>
      <c r="J20" s="60">
        <v>-6021</v>
      </c>
      <c r="K20" s="60">
        <v>-6356</v>
      </c>
      <c r="L20" s="60">
        <v>-6815</v>
      </c>
      <c r="M20" s="60">
        <v>-6495</v>
      </c>
      <c r="N20" s="60">
        <v>-6329</v>
      </c>
      <c r="O20" s="60">
        <v>-5294</v>
      </c>
      <c r="P20" s="60">
        <v>-5600</v>
      </c>
      <c r="Q20" s="60">
        <v>-5719</v>
      </c>
      <c r="R20" s="60">
        <v>-6147</v>
      </c>
      <c r="S20" s="60">
        <v>-6164</v>
      </c>
      <c r="T20" s="60">
        <v>-6524</v>
      </c>
      <c r="U20" s="60">
        <v>-6061</v>
      </c>
      <c r="V20" s="60">
        <v>-6035</v>
      </c>
      <c r="W20" s="60">
        <v>-5779</v>
      </c>
    </row>
    <row r="21" spans="1:22" ht="12.75">
      <c r="A21" s="37"/>
      <c r="B21" s="39"/>
      <c r="D21" s="57"/>
      <c r="F21" s="57"/>
      <c r="G21" s="57"/>
      <c r="H21" s="57"/>
      <c r="I21" s="57"/>
      <c r="J21" s="57"/>
      <c r="K21" s="57"/>
      <c r="L21" s="57"/>
      <c r="M21" s="57"/>
      <c r="N21" s="57"/>
      <c r="O21" s="57"/>
      <c r="P21" s="57"/>
      <c r="Q21" s="57"/>
      <c r="R21" s="57"/>
      <c r="S21" s="57"/>
      <c r="T21" s="57"/>
      <c r="U21" s="57"/>
      <c r="V21" s="57"/>
    </row>
    <row r="22" spans="1:23" s="103" customFormat="1" ht="12.75">
      <c r="A22" s="46" t="s">
        <v>96</v>
      </c>
      <c r="B22" s="46"/>
      <c r="C22" s="46"/>
      <c r="D22" s="64">
        <v>9759</v>
      </c>
      <c r="E22" s="64">
        <v>9312</v>
      </c>
      <c r="F22" s="64">
        <v>9686</v>
      </c>
      <c r="G22" s="64">
        <v>10229</v>
      </c>
      <c r="H22" s="64">
        <v>15122</v>
      </c>
      <c r="I22" s="64">
        <v>15456</v>
      </c>
      <c r="J22" s="64">
        <v>20614</v>
      </c>
      <c r="K22" s="64">
        <v>22083</v>
      </c>
      <c r="L22" s="64">
        <v>20809</v>
      </c>
      <c r="M22" s="64">
        <v>19508</v>
      </c>
      <c r="N22" s="64">
        <v>18559</v>
      </c>
      <c r="O22" s="64">
        <v>18668</v>
      </c>
      <c r="P22" s="64">
        <v>17073</v>
      </c>
      <c r="Q22" s="64">
        <v>19961</v>
      </c>
      <c r="R22" s="64">
        <v>23502</v>
      </c>
      <c r="S22" s="64">
        <v>23608</v>
      </c>
      <c r="T22" s="64">
        <v>22698</v>
      </c>
      <c r="U22" s="64">
        <v>23230</v>
      </c>
      <c r="V22" s="64">
        <v>22946</v>
      </c>
      <c r="W22" s="64">
        <v>23847</v>
      </c>
    </row>
    <row r="23" spans="4:22" ht="12.75">
      <c r="D23" s="59"/>
      <c r="F23" s="59"/>
      <c r="G23" s="59"/>
      <c r="H23" s="59"/>
      <c r="I23" s="59"/>
      <c r="J23" s="59"/>
      <c r="K23" s="59"/>
      <c r="L23" s="59"/>
      <c r="M23" s="59"/>
      <c r="N23" s="59"/>
      <c r="O23" s="59"/>
      <c r="P23" s="59"/>
      <c r="Q23" s="59"/>
      <c r="R23" s="59"/>
      <c r="S23" s="59"/>
      <c r="T23" s="59"/>
      <c r="U23" s="59"/>
      <c r="V23" s="59"/>
    </row>
    <row r="24" spans="1:23" ht="12.75">
      <c r="A24" s="37"/>
      <c r="B24" s="102" t="s">
        <v>98</v>
      </c>
      <c r="D24" s="57">
        <v>733</v>
      </c>
      <c r="E24" s="57">
        <v>131</v>
      </c>
      <c r="F24" s="57">
        <v>80</v>
      </c>
      <c r="G24" s="57">
        <v>1288</v>
      </c>
      <c r="H24" s="57">
        <v>894</v>
      </c>
      <c r="I24" s="57">
        <v>613</v>
      </c>
      <c r="J24" s="57">
        <v>841</v>
      </c>
      <c r="K24" s="57">
        <v>625</v>
      </c>
      <c r="L24" s="57">
        <v>519</v>
      </c>
      <c r="M24" s="57">
        <v>369</v>
      </c>
      <c r="N24" s="57">
        <v>206</v>
      </c>
      <c r="O24" s="57">
        <v>201</v>
      </c>
      <c r="P24" s="57">
        <v>82</v>
      </c>
      <c r="Q24" s="57">
        <v>79</v>
      </c>
      <c r="R24" s="57">
        <v>71</v>
      </c>
      <c r="S24" s="57">
        <v>67</v>
      </c>
      <c r="T24" s="57">
        <v>64</v>
      </c>
      <c r="U24" s="57">
        <v>65</v>
      </c>
      <c r="V24" s="57">
        <v>93</v>
      </c>
      <c r="W24" s="57">
        <v>116</v>
      </c>
    </row>
    <row r="25" spans="1:23" ht="12.75">
      <c r="A25" s="37"/>
      <c r="B25" s="102" t="s">
        <v>180</v>
      </c>
      <c r="D25" s="54">
        <v>0</v>
      </c>
      <c r="E25" s="54">
        <v>0</v>
      </c>
      <c r="F25" s="57">
        <v>0</v>
      </c>
      <c r="G25" s="57">
        <v>0</v>
      </c>
      <c r="H25" s="57">
        <v>0</v>
      </c>
      <c r="I25" s="57">
        <v>0</v>
      </c>
      <c r="J25" s="57">
        <v>-2009</v>
      </c>
      <c r="K25" s="57">
        <v>2009</v>
      </c>
      <c r="L25" s="57">
        <v>0</v>
      </c>
      <c r="M25" s="57">
        <v>0</v>
      </c>
      <c r="N25" s="57">
        <v>-710</v>
      </c>
      <c r="O25" s="57">
        <v>-4052</v>
      </c>
      <c r="P25" s="57">
        <v>-101</v>
      </c>
      <c r="Q25" s="57">
        <v>-688</v>
      </c>
      <c r="R25" s="57">
        <v>-634</v>
      </c>
      <c r="S25" s="57">
        <v>-646</v>
      </c>
      <c r="T25" s="57">
        <v>-621</v>
      </c>
      <c r="U25" s="57">
        <v>-291</v>
      </c>
      <c r="V25" s="57">
        <v>-2</v>
      </c>
      <c r="W25" s="57">
        <v>0</v>
      </c>
    </row>
    <row r="26" spans="1:23" ht="12.75">
      <c r="A26" s="37"/>
      <c r="B26" s="102" t="s">
        <v>163</v>
      </c>
      <c r="C26" s="102"/>
      <c r="D26" s="57">
        <v>0</v>
      </c>
      <c r="E26" s="57">
        <v>0</v>
      </c>
      <c r="F26" s="57">
        <v>0</v>
      </c>
      <c r="G26" s="57">
        <v>-1309</v>
      </c>
      <c r="H26" s="57">
        <v>-1558</v>
      </c>
      <c r="I26" s="57">
        <v>-1958</v>
      </c>
      <c r="J26" s="57">
        <v>-2897</v>
      </c>
      <c r="K26" s="57">
        <v>-3027</v>
      </c>
      <c r="L26" s="57">
        <v>-2947</v>
      </c>
      <c r="M26" s="57">
        <v>-2815</v>
      </c>
      <c r="N26" s="57">
        <v>-2687</v>
      </c>
      <c r="O26" s="57">
        <v>-2462</v>
      </c>
      <c r="P26" s="57">
        <v>-2450</v>
      </c>
      <c r="Q26" s="57">
        <v>-2759</v>
      </c>
      <c r="R26" s="57">
        <v>-3127</v>
      </c>
      <c r="S26" s="57">
        <v>-3097</v>
      </c>
      <c r="T26" s="57">
        <v>-3070</v>
      </c>
      <c r="U26" s="57">
        <v>-3181</v>
      </c>
      <c r="V26" s="57">
        <v>-3188</v>
      </c>
      <c r="W26" s="57">
        <v>-3123</v>
      </c>
    </row>
    <row r="27" spans="1:23" ht="12.75">
      <c r="A27" s="37"/>
      <c r="B27" s="102" t="s">
        <v>164</v>
      </c>
      <c r="C27" s="102"/>
      <c r="D27" s="57">
        <v>-1272</v>
      </c>
      <c r="E27" s="57">
        <v>-633</v>
      </c>
      <c r="F27" s="57">
        <v>-751</v>
      </c>
      <c r="G27" s="57">
        <v>-326</v>
      </c>
      <c r="H27" s="57">
        <v>-503</v>
      </c>
      <c r="I27" s="57">
        <v>-661</v>
      </c>
      <c r="J27" s="57">
        <v>-2102</v>
      </c>
      <c r="K27" s="57">
        <v>-588</v>
      </c>
      <c r="L27" s="57">
        <v>-1822</v>
      </c>
      <c r="M27" s="57">
        <v>-891</v>
      </c>
      <c r="N27" s="57">
        <v>-1227</v>
      </c>
      <c r="O27" s="57">
        <v>-796</v>
      </c>
      <c r="P27" s="57">
        <v>-685</v>
      </c>
      <c r="Q27" s="57">
        <v>-636</v>
      </c>
      <c r="R27" s="57">
        <v>-503</v>
      </c>
      <c r="S27" s="57">
        <v>-586</v>
      </c>
      <c r="T27" s="57">
        <v>-713</v>
      </c>
      <c r="U27" s="57">
        <v>-827</v>
      </c>
      <c r="V27" s="57">
        <v>-563</v>
      </c>
      <c r="W27" s="57">
        <v>-364</v>
      </c>
    </row>
    <row r="28" spans="1:23" ht="12.75">
      <c r="A28" s="37"/>
      <c r="B28" s="102" t="s">
        <v>165</v>
      </c>
      <c r="C28" s="102"/>
      <c r="D28" s="57">
        <v>0</v>
      </c>
      <c r="E28" s="57">
        <v>0</v>
      </c>
      <c r="F28" s="57">
        <v>0</v>
      </c>
      <c r="G28" s="57">
        <v>0</v>
      </c>
      <c r="H28" s="57">
        <v>0</v>
      </c>
      <c r="I28" s="57">
        <v>0</v>
      </c>
      <c r="J28" s="57">
        <v>0</v>
      </c>
      <c r="K28" s="57">
        <v>0</v>
      </c>
      <c r="L28" s="57">
        <v>0</v>
      </c>
      <c r="M28" s="57">
        <v>-2943</v>
      </c>
      <c r="N28" s="57">
        <v>0</v>
      </c>
      <c r="O28" s="57">
        <v>0</v>
      </c>
      <c r="P28" s="57">
        <v>0</v>
      </c>
      <c r="Q28" s="57">
        <v>0</v>
      </c>
      <c r="R28" s="57">
        <v>0</v>
      </c>
      <c r="S28" s="57">
        <v>0</v>
      </c>
      <c r="T28" s="57">
        <v>0</v>
      </c>
      <c r="U28" s="57">
        <v>0</v>
      </c>
      <c r="V28" s="57">
        <v>0</v>
      </c>
      <c r="W28" s="57">
        <v>0</v>
      </c>
    </row>
    <row r="29" spans="1:23" ht="12.75">
      <c r="A29" s="37"/>
      <c r="B29" s="102" t="s">
        <v>166</v>
      </c>
      <c r="C29" s="102"/>
      <c r="D29" s="57">
        <v>-3087</v>
      </c>
      <c r="E29" s="57">
        <v>-2410</v>
      </c>
      <c r="F29" s="57">
        <v>-2655</v>
      </c>
      <c r="G29" s="57">
        <v>-4040</v>
      </c>
      <c r="H29" s="57">
        <v>-3761</v>
      </c>
      <c r="I29" s="57">
        <v>-4018</v>
      </c>
      <c r="J29" s="57">
        <v>-7691</v>
      </c>
      <c r="K29" s="57">
        <v>-9742</v>
      </c>
      <c r="L29" s="57">
        <v>-8919</v>
      </c>
      <c r="M29" s="57">
        <v>-10929</v>
      </c>
      <c r="N29" s="57">
        <v>-12706</v>
      </c>
      <c r="O29" s="57">
        <v>-13245</v>
      </c>
      <c r="P29" s="57">
        <v>-13373</v>
      </c>
      <c r="Q29" s="57">
        <v>-12654</v>
      </c>
      <c r="R29" s="57">
        <v>-10093</v>
      </c>
      <c r="S29" s="57">
        <v>-11018</v>
      </c>
      <c r="T29" s="57">
        <v>-10983</v>
      </c>
      <c r="U29" s="57">
        <v>-11657</v>
      </c>
      <c r="V29" s="57">
        <v>-11801</v>
      </c>
      <c r="W29" s="57">
        <v>-11166</v>
      </c>
    </row>
    <row r="30" spans="1:23" ht="12.75">
      <c r="A30" s="37"/>
      <c r="B30" s="102"/>
      <c r="C30" s="46"/>
      <c r="D30" s="60">
        <v>-3626</v>
      </c>
      <c r="E30" s="60">
        <v>-2912</v>
      </c>
      <c r="F30" s="60">
        <v>-3326</v>
      </c>
      <c r="G30" s="60">
        <v>-4387</v>
      </c>
      <c r="H30" s="60">
        <v>-4928</v>
      </c>
      <c r="I30" s="60">
        <v>-6024</v>
      </c>
      <c r="J30" s="60">
        <v>-13858</v>
      </c>
      <c r="K30" s="60">
        <v>-10723</v>
      </c>
      <c r="L30" s="60">
        <v>-13169</v>
      </c>
      <c r="M30" s="60">
        <v>-17209</v>
      </c>
      <c r="N30" s="60">
        <v>-17124</v>
      </c>
      <c r="O30" s="60">
        <v>-20354</v>
      </c>
      <c r="P30" s="60">
        <v>-16527</v>
      </c>
      <c r="Q30" s="60">
        <v>-16658</v>
      </c>
      <c r="R30" s="60">
        <v>-14286</v>
      </c>
      <c r="S30" s="60">
        <v>-15280</v>
      </c>
      <c r="T30" s="60">
        <v>-15323</v>
      </c>
      <c r="U30" s="60">
        <v>-15891</v>
      </c>
      <c r="V30" s="60">
        <v>-15461</v>
      </c>
      <c r="W30" s="60">
        <v>-14537</v>
      </c>
    </row>
    <row r="31" spans="1:22" ht="12.75">
      <c r="A31" s="37"/>
      <c r="B31" s="39"/>
      <c r="D31" s="57"/>
      <c r="F31" s="57"/>
      <c r="G31" s="57"/>
      <c r="H31" s="57"/>
      <c r="I31" s="57"/>
      <c r="J31" s="57"/>
      <c r="K31" s="57"/>
      <c r="L31" s="57"/>
      <c r="M31" s="57"/>
      <c r="N31" s="57"/>
      <c r="O31" s="57"/>
      <c r="P31" s="57"/>
      <c r="Q31" s="57"/>
      <c r="R31" s="57"/>
      <c r="S31" s="57"/>
      <c r="T31" s="57"/>
      <c r="U31" s="57"/>
      <c r="V31" s="57"/>
    </row>
    <row r="32" spans="1:23" ht="12.75">
      <c r="A32" s="46" t="s">
        <v>14</v>
      </c>
      <c r="B32" s="46"/>
      <c r="C32" s="46"/>
      <c r="D32" s="58">
        <v>6133</v>
      </c>
      <c r="E32" s="58">
        <v>6400</v>
      </c>
      <c r="F32" s="58">
        <v>6360</v>
      </c>
      <c r="G32" s="58">
        <v>5842</v>
      </c>
      <c r="H32" s="58">
        <v>10194</v>
      </c>
      <c r="I32" s="58">
        <v>9432</v>
      </c>
      <c r="J32" s="58">
        <v>6756</v>
      </c>
      <c r="K32" s="58">
        <v>11360</v>
      </c>
      <c r="L32" s="58">
        <v>7640</v>
      </c>
      <c r="M32" s="58">
        <v>2299</v>
      </c>
      <c r="N32" s="58">
        <v>1435</v>
      </c>
      <c r="O32" s="58">
        <v>-1686</v>
      </c>
      <c r="P32" s="58">
        <v>546</v>
      </c>
      <c r="Q32" s="58">
        <v>3303</v>
      </c>
      <c r="R32" s="58">
        <v>9216</v>
      </c>
      <c r="S32" s="58">
        <v>8328</v>
      </c>
      <c r="T32" s="58">
        <v>7375</v>
      </c>
      <c r="U32" s="58">
        <v>7339</v>
      </c>
      <c r="V32" s="58">
        <v>7485</v>
      </c>
      <c r="W32" s="58">
        <v>9310</v>
      </c>
    </row>
    <row r="33" spans="2:22" ht="12.75">
      <c r="B33" s="46"/>
      <c r="C33" s="46"/>
      <c r="D33" s="59"/>
      <c r="F33" s="59"/>
      <c r="G33" s="59"/>
      <c r="H33" s="59"/>
      <c r="I33" s="59"/>
      <c r="J33" s="59"/>
      <c r="K33" s="59"/>
      <c r="L33" s="59"/>
      <c r="M33" s="59"/>
      <c r="N33" s="59"/>
      <c r="O33" s="59"/>
      <c r="P33" s="59"/>
      <c r="Q33" s="59"/>
      <c r="R33" s="59"/>
      <c r="S33" s="59"/>
      <c r="T33" s="59"/>
      <c r="U33" s="59"/>
      <c r="V33" s="59"/>
    </row>
    <row r="34" spans="2:23" ht="12.75">
      <c r="B34" s="38" t="s">
        <v>167</v>
      </c>
      <c r="C34" s="46"/>
      <c r="D34" s="59">
        <v>0</v>
      </c>
      <c r="E34" s="59">
        <v>22</v>
      </c>
      <c r="F34" s="59">
        <v>201</v>
      </c>
      <c r="G34" s="59">
        <v>536</v>
      </c>
      <c r="H34" s="59">
        <v>208</v>
      </c>
      <c r="I34" s="59">
        <v>-46</v>
      </c>
      <c r="J34" s="59">
        <v>17</v>
      </c>
      <c r="K34" s="59">
        <v>-9915</v>
      </c>
      <c r="L34" s="59">
        <v>10462</v>
      </c>
      <c r="M34" s="59">
        <v>-5896</v>
      </c>
      <c r="N34" s="59">
        <v>-27030</v>
      </c>
      <c r="O34" s="59">
        <v>5696</v>
      </c>
      <c r="P34" s="59">
        <v>4103</v>
      </c>
      <c r="Q34" s="59">
        <v>-4159</v>
      </c>
      <c r="R34" s="59">
        <v>92</v>
      </c>
      <c r="S34" s="59">
        <v>591</v>
      </c>
      <c r="T34" s="59">
        <v>-384</v>
      </c>
      <c r="U34" s="59">
        <v>434</v>
      </c>
      <c r="V34" s="59">
        <v>193</v>
      </c>
      <c r="W34" s="59">
        <v>-113</v>
      </c>
    </row>
    <row r="35" spans="2:23" ht="12.75">
      <c r="B35" s="38" t="s">
        <v>168</v>
      </c>
      <c r="C35" s="46"/>
      <c r="D35" s="59">
        <v>0</v>
      </c>
      <c r="E35" s="59">
        <v>0</v>
      </c>
      <c r="F35" s="59">
        <v>0</v>
      </c>
      <c r="G35" s="59">
        <v>0</v>
      </c>
      <c r="H35" s="59">
        <v>0</v>
      </c>
      <c r="I35" s="59">
        <v>0</v>
      </c>
      <c r="J35" s="59">
        <v>0</v>
      </c>
      <c r="K35" s="59">
        <v>-106</v>
      </c>
      <c r="L35" s="59">
        <v>3936</v>
      </c>
      <c r="M35" s="59">
        <v>1167</v>
      </c>
      <c r="N35" s="59">
        <v>2269</v>
      </c>
      <c r="O35" s="59">
        <v>-491</v>
      </c>
      <c r="P35" s="59">
        <v>-1283</v>
      </c>
      <c r="Q35" s="59">
        <v>-1603</v>
      </c>
      <c r="R35" s="59">
        <v>-1009</v>
      </c>
      <c r="S35" s="59">
        <v>-94</v>
      </c>
      <c r="T35" s="59">
        <v>216</v>
      </c>
      <c r="U35" s="59">
        <v>0</v>
      </c>
      <c r="V35" s="59">
        <v>-95</v>
      </c>
      <c r="W35" s="59">
        <v>29</v>
      </c>
    </row>
    <row r="36" spans="2:23" ht="12.75">
      <c r="B36" s="38" t="s">
        <v>51</v>
      </c>
      <c r="D36" s="59">
        <v>3999</v>
      </c>
      <c r="E36" s="59">
        <v>-2443</v>
      </c>
      <c r="F36" s="59">
        <v>323</v>
      </c>
      <c r="G36" s="59">
        <v>-3192</v>
      </c>
      <c r="H36" s="59">
        <v>6206</v>
      </c>
      <c r="I36" s="59">
        <v>1103</v>
      </c>
      <c r="J36" s="59">
        <v>-7516</v>
      </c>
      <c r="K36" s="59">
        <v>-15227</v>
      </c>
      <c r="L36" s="59">
        <v>13168</v>
      </c>
      <c r="M36" s="59">
        <v>-582</v>
      </c>
      <c r="N36" s="59">
        <v>-7321</v>
      </c>
      <c r="O36" s="59">
        <v>1492</v>
      </c>
      <c r="P36" s="59">
        <v>-1379</v>
      </c>
      <c r="Q36" s="59">
        <v>-917</v>
      </c>
      <c r="R36" s="59">
        <v>0</v>
      </c>
      <c r="S36" s="59">
        <v>323</v>
      </c>
      <c r="T36" s="59">
        <v>-5473</v>
      </c>
      <c r="U36" s="59">
        <v>-1209</v>
      </c>
      <c r="V36" s="59">
        <v>1200</v>
      </c>
      <c r="W36" s="59">
        <v>-709</v>
      </c>
    </row>
    <row r="37" spans="2:23" ht="12.75">
      <c r="B37" s="38" t="s">
        <v>52</v>
      </c>
      <c r="D37" s="59">
        <v>0</v>
      </c>
      <c r="E37" s="59">
        <v>0</v>
      </c>
      <c r="F37" s="59">
        <v>3913</v>
      </c>
      <c r="G37" s="59">
        <v>689</v>
      </c>
      <c r="H37" s="59">
        <v>11625</v>
      </c>
      <c r="I37" s="59">
        <v>1026</v>
      </c>
      <c r="J37" s="59">
        <v>5323</v>
      </c>
      <c r="K37" s="59">
        <v>-139</v>
      </c>
      <c r="L37" s="59">
        <v>-16059</v>
      </c>
      <c r="M37" s="59">
        <v>-1787</v>
      </c>
      <c r="N37" s="59">
        <v>-19387</v>
      </c>
      <c r="O37" s="54">
        <v>0</v>
      </c>
      <c r="P37" s="54">
        <v>0</v>
      </c>
      <c r="Q37" s="59">
        <v>0</v>
      </c>
      <c r="R37" s="59">
        <v>0</v>
      </c>
      <c r="S37" s="59">
        <v>0</v>
      </c>
      <c r="T37" s="59">
        <v>2683</v>
      </c>
      <c r="U37" s="59">
        <v>1096</v>
      </c>
      <c r="V37" s="59">
        <v>2644</v>
      </c>
      <c r="W37" s="59">
        <v>0</v>
      </c>
    </row>
    <row r="38" spans="2:23" ht="12.75">
      <c r="B38" s="38" t="s">
        <v>53</v>
      </c>
      <c r="D38" s="57">
        <v>-9290</v>
      </c>
      <c r="E38" s="59">
        <v>-2940</v>
      </c>
      <c r="F38" s="57">
        <v>125399</v>
      </c>
      <c r="G38" s="59">
        <v>0</v>
      </c>
      <c r="H38" s="59">
        <v>155415</v>
      </c>
      <c r="I38" s="59">
        <v>-4132</v>
      </c>
      <c r="J38" s="59">
        <v>120649</v>
      </c>
      <c r="K38" s="59">
        <v>0</v>
      </c>
      <c r="L38" s="59">
        <v>-29704</v>
      </c>
      <c r="M38" s="59">
        <v>-83543</v>
      </c>
      <c r="N38" s="59">
        <v>-51386</v>
      </c>
      <c r="O38" s="59">
        <v>-143685</v>
      </c>
      <c r="P38" s="59">
        <v>-1208</v>
      </c>
      <c r="Q38" s="59">
        <v>-29940</v>
      </c>
      <c r="R38" s="59">
        <v>-4354</v>
      </c>
      <c r="S38" s="59">
        <v>-953</v>
      </c>
      <c r="T38" s="59">
        <v>-530</v>
      </c>
      <c r="U38" s="59">
        <v>30094</v>
      </c>
      <c r="V38" s="59">
        <v>51</v>
      </c>
      <c r="W38" s="59">
        <v>-774</v>
      </c>
    </row>
    <row r="39" spans="2:23" ht="12.75">
      <c r="B39" s="38" t="s">
        <v>188</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9">
        <v>861</v>
      </c>
    </row>
    <row r="40" spans="2:23" ht="12.75">
      <c r="B40" s="38" t="s">
        <v>189</v>
      </c>
      <c r="D40" s="57">
        <v>0</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v>0</v>
      </c>
      <c r="V40" s="57">
        <v>0</v>
      </c>
      <c r="W40" s="59">
        <v>16423</v>
      </c>
    </row>
    <row r="41" spans="1:23" ht="12.75">
      <c r="A41" s="46" t="s">
        <v>99</v>
      </c>
      <c r="B41" s="46"/>
      <c r="C41" s="46"/>
      <c r="D41" s="64">
        <v>842</v>
      </c>
      <c r="E41" s="64">
        <v>1039</v>
      </c>
      <c r="F41" s="64">
        <v>136196</v>
      </c>
      <c r="G41" s="64">
        <v>3875</v>
      </c>
      <c r="H41" s="64">
        <v>183648</v>
      </c>
      <c r="I41" s="64">
        <v>7383</v>
      </c>
      <c r="J41" s="64">
        <v>125229</v>
      </c>
      <c r="K41" s="64">
        <v>-14027</v>
      </c>
      <c r="L41" s="64">
        <v>-10557</v>
      </c>
      <c r="M41" s="64">
        <v>-88342</v>
      </c>
      <c r="N41" s="64">
        <v>-101420</v>
      </c>
      <c r="O41" s="64">
        <v>-138674</v>
      </c>
      <c r="P41" s="64">
        <v>779</v>
      </c>
      <c r="Q41" s="64">
        <v>-33316</v>
      </c>
      <c r="R41" s="64">
        <v>3945</v>
      </c>
      <c r="S41" s="64">
        <v>8195</v>
      </c>
      <c r="T41" s="64">
        <v>3887</v>
      </c>
      <c r="U41" s="64">
        <v>37754</v>
      </c>
      <c r="V41" s="64">
        <v>11478</v>
      </c>
      <c r="W41" s="64">
        <v>25027</v>
      </c>
    </row>
    <row r="42" spans="2:22" ht="12.75">
      <c r="B42" s="46"/>
      <c r="C42" s="46"/>
      <c r="D42" s="56"/>
      <c r="F42" s="56"/>
      <c r="G42" s="56"/>
      <c r="H42" s="56"/>
      <c r="I42" s="56"/>
      <c r="J42" s="56"/>
      <c r="K42" s="59"/>
      <c r="L42" s="59"/>
      <c r="M42" s="59"/>
      <c r="N42" s="59"/>
      <c r="O42" s="59"/>
      <c r="P42" s="59"/>
      <c r="Q42" s="59"/>
      <c r="R42" s="59"/>
      <c r="S42" s="59"/>
      <c r="T42" s="59"/>
      <c r="U42" s="59"/>
      <c r="V42" s="59"/>
    </row>
    <row r="43" spans="2:23" ht="12.75">
      <c r="B43" s="38" t="s">
        <v>16</v>
      </c>
      <c r="D43" s="59">
        <v>842</v>
      </c>
      <c r="E43" s="59">
        <v>1039</v>
      </c>
      <c r="F43" s="59">
        <v>136196</v>
      </c>
      <c r="G43" s="59">
        <v>3875</v>
      </c>
      <c r="H43" s="59">
        <v>183648</v>
      </c>
      <c r="I43" s="59">
        <v>7383</v>
      </c>
      <c r="J43" s="59">
        <v>125229</v>
      </c>
      <c r="K43" s="59">
        <v>-14027</v>
      </c>
      <c r="L43" s="59">
        <v>-10557</v>
      </c>
      <c r="M43" s="59">
        <v>-88342</v>
      </c>
      <c r="N43" s="59">
        <v>-101420</v>
      </c>
      <c r="O43" s="59">
        <v>-138674</v>
      </c>
      <c r="P43" s="59">
        <v>779</v>
      </c>
      <c r="Q43" s="59">
        <v>-33316</v>
      </c>
      <c r="R43" s="59">
        <v>3945</v>
      </c>
      <c r="S43" s="59">
        <v>8195</v>
      </c>
      <c r="T43" s="59">
        <v>3887</v>
      </c>
      <c r="U43" s="59">
        <v>37754</v>
      </c>
      <c r="V43" s="59">
        <v>11478</v>
      </c>
      <c r="W43" s="59">
        <v>25027</v>
      </c>
    </row>
    <row r="44" spans="2:23" ht="12.75">
      <c r="B44" s="38" t="s">
        <v>138</v>
      </c>
      <c r="D44" s="59">
        <v>-924</v>
      </c>
      <c r="E44" s="59">
        <v>-508</v>
      </c>
      <c r="F44" s="59">
        <v>-30584</v>
      </c>
      <c r="G44" s="59">
        <v>-374</v>
      </c>
      <c r="H44" s="59">
        <v>-21492</v>
      </c>
      <c r="I44" s="59">
        <v>-286</v>
      </c>
      <c r="J44" s="59">
        <v>-8937</v>
      </c>
      <c r="K44" s="59">
        <v>-425</v>
      </c>
      <c r="L44" s="59">
        <v>109</v>
      </c>
      <c r="M44" s="59">
        <v>12419</v>
      </c>
      <c r="N44" s="59">
        <v>-136</v>
      </c>
      <c r="O44" s="59">
        <v>148</v>
      </c>
      <c r="P44" s="59">
        <v>322</v>
      </c>
      <c r="Q44" s="59">
        <v>431</v>
      </c>
      <c r="R44" s="59">
        <v>-370</v>
      </c>
      <c r="S44" s="59">
        <v>-895</v>
      </c>
      <c r="T44" s="59">
        <v>-324</v>
      </c>
      <c r="U44" s="59">
        <v>-2055</v>
      </c>
      <c r="V44" s="59">
        <v>-611</v>
      </c>
      <c r="W44" s="59">
        <v>-612</v>
      </c>
    </row>
    <row r="45" spans="1:23" ht="12.75">
      <c r="A45" s="46" t="s">
        <v>23</v>
      </c>
      <c r="B45" s="46"/>
      <c r="C45" s="46"/>
      <c r="D45" s="64">
        <v>-82</v>
      </c>
      <c r="E45" s="64">
        <v>531</v>
      </c>
      <c r="F45" s="64">
        <v>105612</v>
      </c>
      <c r="G45" s="64">
        <v>3501</v>
      </c>
      <c r="H45" s="64">
        <v>162156</v>
      </c>
      <c r="I45" s="64">
        <v>7097</v>
      </c>
      <c r="J45" s="64">
        <v>116292</v>
      </c>
      <c r="K45" s="64">
        <v>-14452</v>
      </c>
      <c r="L45" s="64">
        <v>-10448</v>
      </c>
      <c r="M45" s="64">
        <v>-75923</v>
      </c>
      <c r="N45" s="64">
        <v>-101556</v>
      </c>
      <c r="O45" s="64">
        <v>-138526</v>
      </c>
      <c r="P45" s="64">
        <v>1101</v>
      </c>
      <c r="Q45" s="64">
        <v>-32885</v>
      </c>
      <c r="R45" s="64">
        <v>3575</v>
      </c>
      <c r="S45" s="64">
        <v>7300</v>
      </c>
      <c r="T45" s="64">
        <v>3563</v>
      </c>
      <c r="U45" s="64">
        <v>35699</v>
      </c>
      <c r="V45" s="64">
        <v>10867</v>
      </c>
      <c r="W45" s="64">
        <v>24415</v>
      </c>
    </row>
    <row r="47" spans="1:23" ht="12.75">
      <c r="A47" s="37"/>
      <c r="B47" s="102" t="s">
        <v>54</v>
      </c>
      <c r="D47" s="57">
        <v>817</v>
      </c>
      <c r="E47" s="57">
        <v>804</v>
      </c>
      <c r="F47" s="57">
        <v>959</v>
      </c>
      <c r="G47" s="57">
        <v>1177</v>
      </c>
      <c r="H47" s="57">
        <v>1172</v>
      </c>
      <c r="I47" s="57">
        <v>1253</v>
      </c>
      <c r="J47" s="57">
        <v>2289</v>
      </c>
      <c r="K47" s="57">
        <v>2796</v>
      </c>
      <c r="L47" s="57">
        <v>1832</v>
      </c>
      <c r="M47" s="59">
        <v>3078</v>
      </c>
      <c r="N47" s="59">
        <v>2759</v>
      </c>
      <c r="O47" s="59">
        <v>2924</v>
      </c>
      <c r="P47" s="59">
        <v>2956</v>
      </c>
      <c r="Q47" s="59">
        <v>2615</v>
      </c>
      <c r="R47" s="59">
        <v>2097</v>
      </c>
      <c r="S47" s="59">
        <v>3094</v>
      </c>
      <c r="T47" s="59">
        <v>3088</v>
      </c>
      <c r="U47" s="59">
        <v>3092</v>
      </c>
      <c r="V47" s="59">
        <v>3132</v>
      </c>
      <c r="W47" s="59">
        <v>3068</v>
      </c>
    </row>
    <row r="48" spans="1:23" ht="12.75">
      <c r="A48" s="104"/>
      <c r="B48" s="102" t="s">
        <v>55</v>
      </c>
      <c r="C48" s="102"/>
      <c r="D48" s="57">
        <v>326</v>
      </c>
      <c r="E48" s="57">
        <v>321</v>
      </c>
      <c r="F48" s="57">
        <v>333</v>
      </c>
      <c r="G48" s="57">
        <v>1651</v>
      </c>
      <c r="H48" s="57">
        <v>1929</v>
      </c>
      <c r="I48" s="57">
        <v>2475</v>
      </c>
      <c r="J48" s="57">
        <v>3735</v>
      </c>
      <c r="K48" s="57">
        <v>3027</v>
      </c>
      <c r="L48" s="57">
        <v>3778</v>
      </c>
      <c r="M48" s="59">
        <v>2815</v>
      </c>
      <c r="N48" s="59">
        <v>2687</v>
      </c>
      <c r="O48" s="59">
        <v>2462</v>
      </c>
      <c r="P48" s="59">
        <v>2450</v>
      </c>
      <c r="Q48" s="59">
        <v>2759</v>
      </c>
      <c r="R48" s="59">
        <v>3127</v>
      </c>
      <c r="S48" s="59">
        <v>2164</v>
      </c>
      <c r="T48" s="59">
        <v>3070</v>
      </c>
      <c r="U48" s="59">
        <v>2226</v>
      </c>
      <c r="V48" s="59">
        <v>2710</v>
      </c>
      <c r="W48" s="59">
        <v>2655</v>
      </c>
    </row>
    <row r="49" spans="1:23" ht="12.75">
      <c r="A49" s="37"/>
      <c r="B49" s="102" t="s">
        <v>97</v>
      </c>
      <c r="C49" s="102"/>
      <c r="D49" s="57">
        <v>81</v>
      </c>
      <c r="E49" s="57">
        <v>81</v>
      </c>
      <c r="F49" s="57">
        <v>103</v>
      </c>
      <c r="G49" s="57">
        <v>70</v>
      </c>
      <c r="H49" s="57">
        <v>115</v>
      </c>
      <c r="I49" s="57">
        <v>140</v>
      </c>
      <c r="J49" s="57">
        <v>210</v>
      </c>
      <c r="K49" s="57">
        <v>287</v>
      </c>
      <c r="L49" s="57">
        <v>232</v>
      </c>
      <c r="M49" s="59">
        <v>230</v>
      </c>
      <c r="N49" s="59">
        <v>219</v>
      </c>
      <c r="O49" s="59">
        <v>211</v>
      </c>
      <c r="P49" s="59">
        <v>196</v>
      </c>
      <c r="Q49" s="59">
        <v>243</v>
      </c>
      <c r="R49" s="59">
        <v>132</v>
      </c>
      <c r="S49" s="59">
        <v>226</v>
      </c>
      <c r="T49" s="59">
        <v>175</v>
      </c>
      <c r="U49" s="59">
        <v>187</v>
      </c>
      <c r="V49" s="59">
        <v>193</v>
      </c>
      <c r="W49" s="59">
        <v>182</v>
      </c>
    </row>
    <row r="50" spans="1:23" ht="12.75">
      <c r="A50" s="37"/>
      <c r="B50" s="38" t="s">
        <v>56</v>
      </c>
      <c r="C50" s="102"/>
      <c r="D50" s="57">
        <v>9290</v>
      </c>
      <c r="E50" s="57">
        <v>2940</v>
      </c>
      <c r="F50" s="57">
        <v>-125399</v>
      </c>
      <c r="G50" s="57">
        <v>0</v>
      </c>
      <c r="H50" s="57">
        <v>-155415</v>
      </c>
      <c r="I50" s="57">
        <v>4132</v>
      </c>
      <c r="J50" s="57">
        <v>-120649</v>
      </c>
      <c r="K50" s="57">
        <v>0</v>
      </c>
      <c r="L50" s="57">
        <v>29704</v>
      </c>
      <c r="M50" s="57">
        <v>83543</v>
      </c>
      <c r="N50" s="57">
        <v>51386</v>
      </c>
      <c r="O50" s="57">
        <v>143685</v>
      </c>
      <c r="P50" s="57">
        <v>1208</v>
      </c>
      <c r="Q50" s="57">
        <v>29940</v>
      </c>
      <c r="R50" s="57">
        <v>4354</v>
      </c>
      <c r="S50" s="57">
        <v>953</v>
      </c>
      <c r="T50" s="57">
        <v>530</v>
      </c>
      <c r="U50" s="57">
        <v>-30094</v>
      </c>
      <c r="V50" s="57">
        <v>-51</v>
      </c>
      <c r="W50" s="59">
        <v>774</v>
      </c>
    </row>
    <row r="51" spans="1:23" ht="12.75">
      <c r="A51" s="37"/>
      <c r="B51" s="38" t="s">
        <v>57</v>
      </c>
      <c r="C51" s="102"/>
      <c r="D51" s="57">
        <v>-3999</v>
      </c>
      <c r="E51" s="57">
        <v>2443</v>
      </c>
      <c r="F51" s="57">
        <v>-4236</v>
      </c>
      <c r="G51" s="57">
        <v>2503</v>
      </c>
      <c r="H51" s="57">
        <v>-17831</v>
      </c>
      <c r="I51" s="57">
        <v>2129</v>
      </c>
      <c r="J51" s="57">
        <v>2193</v>
      </c>
      <c r="K51" s="57">
        <v>15366</v>
      </c>
      <c r="L51" s="57">
        <v>2891</v>
      </c>
      <c r="M51" s="57">
        <v>2369</v>
      </c>
      <c r="N51" s="57">
        <v>26708</v>
      </c>
      <c r="O51" s="57">
        <v>-1492</v>
      </c>
      <c r="P51" s="57">
        <v>1379</v>
      </c>
      <c r="Q51" s="57">
        <v>917</v>
      </c>
      <c r="R51" s="57">
        <v>-710</v>
      </c>
      <c r="S51" s="57">
        <v>-323</v>
      </c>
      <c r="T51" s="57">
        <v>2790</v>
      </c>
      <c r="U51" s="57">
        <v>113</v>
      </c>
      <c r="V51" s="57">
        <v>-3844</v>
      </c>
      <c r="W51" s="59">
        <v>709</v>
      </c>
    </row>
    <row r="52" spans="1:23" ht="12.75">
      <c r="A52" s="37"/>
      <c r="B52" s="38" t="s">
        <v>189</v>
      </c>
      <c r="C52" s="102"/>
      <c r="D52" s="57">
        <v>0</v>
      </c>
      <c r="E52" s="57">
        <v>0</v>
      </c>
      <c r="F52" s="57">
        <v>0</v>
      </c>
      <c r="G52" s="57">
        <v>0</v>
      </c>
      <c r="H52" s="57">
        <v>0</v>
      </c>
      <c r="I52" s="57">
        <v>0</v>
      </c>
      <c r="J52" s="57">
        <v>0</v>
      </c>
      <c r="K52" s="57">
        <v>0</v>
      </c>
      <c r="L52" s="57">
        <v>0</v>
      </c>
      <c r="M52" s="57">
        <v>0</v>
      </c>
      <c r="N52" s="57">
        <v>0</v>
      </c>
      <c r="O52" s="57">
        <v>0</v>
      </c>
      <c r="P52" s="57">
        <v>0</v>
      </c>
      <c r="Q52" s="57">
        <v>0</v>
      </c>
      <c r="R52" s="57">
        <v>0</v>
      </c>
      <c r="S52" s="57">
        <v>0</v>
      </c>
      <c r="T52" s="57">
        <v>0</v>
      </c>
      <c r="U52" s="57">
        <v>0</v>
      </c>
      <c r="V52" s="57">
        <v>0</v>
      </c>
      <c r="W52" s="59">
        <v>-16423</v>
      </c>
    </row>
    <row r="53" spans="1:23" ht="12.75">
      <c r="A53" s="37"/>
      <c r="B53" s="102" t="s">
        <v>19</v>
      </c>
      <c r="C53" s="57"/>
      <c r="D53" s="57">
        <v>1137</v>
      </c>
      <c r="E53" s="57">
        <v>445</v>
      </c>
      <c r="F53" s="57">
        <v>30180</v>
      </c>
      <c r="G53" s="57">
        <v>-952</v>
      </c>
      <c r="H53" s="57">
        <v>20774</v>
      </c>
      <c r="I53" s="57">
        <v>-6117</v>
      </c>
      <c r="J53" s="57">
        <v>11497</v>
      </c>
      <c r="K53" s="57">
        <v>4299</v>
      </c>
      <c r="L53" s="57">
        <v>-10816</v>
      </c>
      <c r="M53" s="57">
        <v>-8610</v>
      </c>
      <c r="N53" s="57">
        <v>27066</v>
      </c>
      <c r="O53" s="57">
        <v>-3847</v>
      </c>
      <c r="P53" s="57">
        <v>-3720</v>
      </c>
      <c r="Q53" s="57">
        <v>4416</v>
      </c>
      <c r="R53" s="57">
        <v>-430</v>
      </c>
      <c r="S53" s="57">
        <v>1070</v>
      </c>
      <c r="T53" s="57">
        <v>-794</v>
      </c>
      <c r="U53" s="57">
        <v>3029</v>
      </c>
      <c r="V53" s="57">
        <v>-363</v>
      </c>
      <c r="W53" s="57">
        <v>-658</v>
      </c>
    </row>
    <row r="54" spans="1:23" ht="12.75">
      <c r="A54" s="37"/>
      <c r="B54" s="40"/>
      <c r="C54" s="46"/>
      <c r="D54" s="60">
        <v>7652</v>
      </c>
      <c r="E54" s="60">
        <v>7034</v>
      </c>
      <c r="F54" s="60">
        <v>-98060</v>
      </c>
      <c r="G54" s="60">
        <v>4449</v>
      </c>
      <c r="H54" s="60">
        <v>-149256</v>
      </c>
      <c r="I54" s="60">
        <v>4012</v>
      </c>
      <c r="J54" s="60">
        <v>-100725</v>
      </c>
      <c r="K54" s="60">
        <v>25775</v>
      </c>
      <c r="L54" s="60">
        <v>27621</v>
      </c>
      <c r="M54" s="60">
        <v>83425</v>
      </c>
      <c r="N54" s="60">
        <v>110825</v>
      </c>
      <c r="O54" s="60">
        <v>143943</v>
      </c>
      <c r="P54" s="60">
        <v>4469</v>
      </c>
      <c r="Q54" s="60">
        <v>40890</v>
      </c>
      <c r="R54" s="60">
        <v>8570</v>
      </c>
      <c r="S54" s="60">
        <v>7184</v>
      </c>
      <c r="T54" s="60">
        <v>8859</v>
      </c>
      <c r="U54" s="60">
        <v>-21447</v>
      </c>
      <c r="V54" s="60">
        <v>1777</v>
      </c>
      <c r="W54" s="60">
        <v>-9693</v>
      </c>
    </row>
    <row r="55" spans="1:22" ht="12.75">
      <c r="A55" s="37"/>
      <c r="B55" s="39"/>
      <c r="D55" s="57"/>
      <c r="F55" s="57"/>
      <c r="G55" s="57"/>
      <c r="H55" s="57"/>
      <c r="I55" s="57"/>
      <c r="J55" s="57"/>
      <c r="K55" s="57"/>
      <c r="L55" s="57"/>
      <c r="M55" s="61"/>
      <c r="N55" s="61"/>
      <c r="O55" s="61"/>
      <c r="P55" s="72"/>
      <c r="Q55" s="72"/>
      <c r="R55" s="72"/>
      <c r="S55" s="72"/>
      <c r="T55" s="72"/>
      <c r="U55" s="72"/>
      <c r="V55" s="72"/>
    </row>
    <row r="56" spans="1:23" s="103" customFormat="1" ht="12.75">
      <c r="A56" s="46" t="s">
        <v>22</v>
      </c>
      <c r="B56" s="46"/>
      <c r="C56" s="46"/>
      <c r="D56" s="64">
        <v>7570</v>
      </c>
      <c r="E56" s="64">
        <v>7565</v>
      </c>
      <c r="F56" s="64">
        <v>7552</v>
      </c>
      <c r="G56" s="64">
        <v>7950</v>
      </c>
      <c r="H56" s="64">
        <v>12900</v>
      </c>
      <c r="I56" s="105">
        <v>11109</v>
      </c>
      <c r="J56" s="105">
        <v>15567</v>
      </c>
      <c r="K56" s="105">
        <v>11323</v>
      </c>
      <c r="L56" s="64">
        <v>17173</v>
      </c>
      <c r="M56" s="64">
        <v>8075</v>
      </c>
      <c r="N56" s="64">
        <v>9269</v>
      </c>
      <c r="O56" s="64">
        <v>5417</v>
      </c>
      <c r="P56" s="64">
        <v>5570</v>
      </c>
      <c r="Q56" s="64">
        <v>8005</v>
      </c>
      <c r="R56" s="64">
        <v>12145</v>
      </c>
      <c r="S56" s="64">
        <v>14484</v>
      </c>
      <c r="T56" s="64">
        <v>12422</v>
      </c>
      <c r="U56" s="64">
        <v>14252</v>
      </c>
      <c r="V56" s="64">
        <v>12644</v>
      </c>
      <c r="W56" s="64">
        <v>14722</v>
      </c>
    </row>
    <row r="57" spans="1:22" ht="13.5">
      <c r="A57" s="47"/>
      <c r="B57" s="47"/>
      <c r="C57" s="47"/>
      <c r="D57" s="59"/>
      <c r="E57" s="59"/>
      <c r="F57" s="59"/>
      <c r="G57" s="59"/>
      <c r="H57" s="59"/>
      <c r="I57" s="59"/>
      <c r="J57" s="59"/>
      <c r="K57" s="62"/>
      <c r="L57" s="62"/>
      <c r="M57" s="62"/>
      <c r="N57" s="62"/>
      <c r="O57" s="62"/>
      <c r="P57" s="62"/>
      <c r="Q57" s="62"/>
      <c r="R57" s="62"/>
      <c r="S57" s="62"/>
      <c r="T57" s="62"/>
      <c r="U57" s="62"/>
      <c r="V57" s="62"/>
    </row>
    <row r="58" spans="1:24" ht="14.25">
      <c r="A58" s="141" t="s">
        <v>190</v>
      </c>
      <c r="B58" s="47"/>
      <c r="C58" s="47"/>
      <c r="D58" s="59"/>
      <c r="E58" s="59"/>
      <c r="F58" s="59"/>
      <c r="G58" s="59"/>
      <c r="H58" s="59"/>
      <c r="I58" s="59"/>
      <c r="J58" s="59"/>
      <c r="K58" s="182"/>
      <c r="L58" s="182"/>
      <c r="M58" s="182"/>
      <c r="N58" s="182">
        <v>1.55</v>
      </c>
      <c r="O58" s="182">
        <v>0.8999999999999999</v>
      </c>
      <c r="P58" s="182">
        <v>0.8999999999999999</v>
      </c>
      <c r="Q58" s="182">
        <v>1</v>
      </c>
      <c r="R58" s="182">
        <v>1.2</v>
      </c>
      <c r="S58" s="182">
        <v>1.6</v>
      </c>
      <c r="T58" s="182">
        <v>1.25</v>
      </c>
      <c r="U58" s="182">
        <v>1.55</v>
      </c>
      <c r="V58" s="182">
        <v>1.25</v>
      </c>
      <c r="W58" s="182">
        <v>1.61</v>
      </c>
      <c r="X58" s="182"/>
    </row>
    <row r="59" spans="1:22" ht="13.5">
      <c r="A59" s="47"/>
      <c r="B59" s="47"/>
      <c r="C59" s="47"/>
      <c r="D59" s="59"/>
      <c r="E59" s="59"/>
      <c r="F59" s="59"/>
      <c r="G59" s="59"/>
      <c r="H59" s="59"/>
      <c r="I59" s="59"/>
      <c r="J59" s="59"/>
      <c r="K59" s="62"/>
      <c r="L59" s="62"/>
      <c r="M59" s="62"/>
      <c r="N59" s="62"/>
      <c r="O59" s="62"/>
      <c r="P59" s="62"/>
      <c r="Q59" s="62"/>
      <c r="R59" s="62"/>
      <c r="S59" s="62"/>
      <c r="T59" s="62"/>
      <c r="U59" s="62"/>
      <c r="V59" s="62"/>
    </row>
    <row r="60" spans="1:23" ht="13.5">
      <c r="A60" s="47" t="s">
        <v>147</v>
      </c>
      <c r="B60" s="47"/>
      <c r="C60" s="47"/>
      <c r="D60" s="59"/>
      <c r="E60" s="59"/>
      <c r="F60" s="59"/>
      <c r="G60" s="59"/>
      <c r="H60" s="59"/>
      <c r="I60" s="59"/>
      <c r="J60" s="59"/>
      <c r="K60" s="62">
        <v>0</v>
      </c>
      <c r="L60" s="62">
        <v>0</v>
      </c>
      <c r="M60" s="62">
        <v>0</v>
      </c>
      <c r="N60" s="62">
        <v>0</v>
      </c>
      <c r="O60" s="62">
        <v>0</v>
      </c>
      <c r="P60" s="62">
        <v>0</v>
      </c>
      <c r="Q60" s="63">
        <v>1858</v>
      </c>
      <c r="R60" s="63">
        <v>4748</v>
      </c>
      <c r="S60" s="63">
        <v>4645</v>
      </c>
      <c r="T60" s="63">
        <v>4697</v>
      </c>
      <c r="U60" s="63">
        <v>4748</v>
      </c>
      <c r="V60" s="63">
        <v>4748</v>
      </c>
      <c r="W60" s="63">
        <v>4645</v>
      </c>
    </row>
    <row r="61" spans="1:23" ht="13.5">
      <c r="A61" s="47" t="s">
        <v>148</v>
      </c>
      <c r="B61" s="47"/>
      <c r="C61" s="47"/>
      <c r="D61" s="59"/>
      <c r="E61" s="59"/>
      <c r="F61" s="59"/>
      <c r="G61" s="59"/>
      <c r="H61" s="59"/>
      <c r="I61" s="59"/>
      <c r="J61" s="59"/>
      <c r="K61" s="53">
        <v>0</v>
      </c>
      <c r="L61" s="53">
        <v>0</v>
      </c>
      <c r="M61" s="53">
        <v>0</v>
      </c>
      <c r="N61" s="53">
        <v>0</v>
      </c>
      <c r="O61" s="53">
        <v>0</v>
      </c>
      <c r="P61" s="53">
        <v>0</v>
      </c>
      <c r="Q61" s="53">
        <v>0.23210493441599</v>
      </c>
      <c r="R61" s="53">
        <v>0.3909427748044463</v>
      </c>
      <c r="S61" s="53">
        <v>0.3206987020160177</v>
      </c>
      <c r="T61" s="53">
        <v>0.3781194654644985</v>
      </c>
      <c r="U61" s="53">
        <v>0.3331462250912153</v>
      </c>
      <c r="V61" s="53">
        <v>0.37551407782347357</v>
      </c>
      <c r="W61" s="53">
        <v>0.315514196440701</v>
      </c>
    </row>
    <row r="62" spans="1:23" ht="13.5">
      <c r="A62" s="47"/>
      <c r="B62" s="47"/>
      <c r="C62" s="47"/>
      <c r="D62" s="59"/>
      <c r="E62" s="59"/>
      <c r="F62" s="59"/>
      <c r="G62" s="59"/>
      <c r="H62" s="59"/>
      <c r="I62" s="59"/>
      <c r="J62" s="59"/>
      <c r="K62" s="62"/>
      <c r="L62" s="62"/>
      <c r="M62" s="62"/>
      <c r="N62" s="62"/>
      <c r="O62" s="62"/>
      <c r="P62" s="62"/>
      <c r="Q62" s="62"/>
      <c r="R62" s="62"/>
      <c r="S62" s="62"/>
      <c r="T62" s="62"/>
      <c r="U62" s="62"/>
      <c r="V62" s="62"/>
      <c r="W62" s="62"/>
    </row>
    <row r="63" spans="1:23" ht="13.5">
      <c r="A63" s="47" t="s">
        <v>15</v>
      </c>
      <c r="B63" s="47"/>
      <c r="C63" s="47"/>
      <c r="D63" s="63">
        <v>7570</v>
      </c>
      <c r="E63" s="63">
        <v>7565</v>
      </c>
      <c r="F63" s="63">
        <v>7552</v>
      </c>
      <c r="G63" s="63">
        <v>7950</v>
      </c>
      <c r="H63" s="63">
        <v>12900</v>
      </c>
      <c r="I63" s="63">
        <v>11109</v>
      </c>
      <c r="J63" s="63">
        <v>15567</v>
      </c>
      <c r="K63" s="63">
        <v>11323</v>
      </c>
      <c r="L63" s="63">
        <v>17173</v>
      </c>
      <c r="M63" s="63">
        <v>8075</v>
      </c>
      <c r="N63" s="63">
        <v>9269</v>
      </c>
      <c r="O63" s="63">
        <v>5417</v>
      </c>
      <c r="P63" s="63">
        <v>5570</v>
      </c>
      <c r="Q63" s="63">
        <v>6147</v>
      </c>
      <c r="R63" s="63">
        <v>7397</v>
      </c>
      <c r="S63" s="63">
        <v>9839</v>
      </c>
      <c r="T63" s="63">
        <v>7725</v>
      </c>
      <c r="U63" s="63">
        <v>9504</v>
      </c>
      <c r="V63" s="63">
        <v>7896</v>
      </c>
      <c r="W63" s="63">
        <v>10077</v>
      </c>
    </row>
    <row r="64" spans="1:23" ht="13.5">
      <c r="A64" s="47" t="s">
        <v>139</v>
      </c>
      <c r="B64" s="47"/>
      <c r="C64" s="47"/>
      <c r="D64" s="53">
        <v>1</v>
      </c>
      <c r="E64" s="53">
        <v>1</v>
      </c>
      <c r="F64" s="53">
        <v>1</v>
      </c>
      <c r="G64" s="53">
        <v>1</v>
      </c>
      <c r="H64" s="53">
        <v>1</v>
      </c>
      <c r="I64" s="53">
        <v>1</v>
      </c>
      <c r="J64" s="53">
        <v>1</v>
      </c>
      <c r="K64" s="53">
        <v>1</v>
      </c>
      <c r="L64" s="53">
        <v>1</v>
      </c>
      <c r="M64" s="53">
        <v>1</v>
      </c>
      <c r="N64" s="53">
        <v>1</v>
      </c>
      <c r="O64" s="53">
        <v>1</v>
      </c>
      <c r="P64" s="53">
        <v>1</v>
      </c>
      <c r="Q64" s="53">
        <v>0.76789506558401</v>
      </c>
      <c r="R64" s="53">
        <v>0.6090572251955537</v>
      </c>
      <c r="S64" s="53">
        <v>0.6793012979839823</v>
      </c>
      <c r="T64" s="53">
        <v>0.6218805345355015</v>
      </c>
      <c r="U64" s="53">
        <v>0.6668537749087847</v>
      </c>
      <c r="V64" s="53">
        <v>0.6244859221765264</v>
      </c>
      <c r="W64" s="53">
        <v>0.684485803559299</v>
      </c>
    </row>
    <row r="66" spans="1:2" ht="12.75">
      <c r="A66" s="49">
        <v>1</v>
      </c>
      <c r="B66" s="48" t="s">
        <v>191</v>
      </c>
    </row>
    <row r="67" spans="1:2" ht="12.75">
      <c r="A67" s="49"/>
      <c r="B67" s="48" t="s">
        <v>141</v>
      </c>
    </row>
    <row r="68" spans="1:2" ht="12.75">
      <c r="A68" s="49"/>
      <c r="B68" s="48" t="s">
        <v>142</v>
      </c>
    </row>
    <row r="69" spans="1:2" ht="12.75">
      <c r="A69" s="49"/>
      <c r="B69" s="48" t="s">
        <v>143</v>
      </c>
    </row>
    <row r="70" spans="1:2" ht="12.75">
      <c r="A70" s="49">
        <v>2</v>
      </c>
      <c r="B70" s="48" t="s">
        <v>62</v>
      </c>
    </row>
    <row r="71" spans="1:2" ht="12.75">
      <c r="A71" s="49">
        <v>3</v>
      </c>
      <c r="B71" s="48" t="s">
        <v>27</v>
      </c>
    </row>
    <row r="72" spans="1:11" ht="41.25" customHeight="1">
      <c r="A72" s="183">
        <v>4</v>
      </c>
      <c r="B72" s="189" t="s">
        <v>192</v>
      </c>
      <c r="C72" s="189"/>
      <c r="D72" s="189"/>
      <c r="E72" s="189"/>
      <c r="F72" s="189"/>
      <c r="G72" s="189"/>
      <c r="H72" s="189"/>
      <c r="I72" s="189"/>
      <c r="J72" s="189"/>
      <c r="K72" s="189"/>
    </row>
    <row r="75" ht="12.75">
      <c r="A75" s="184"/>
    </row>
    <row r="76" spans="1:24" ht="13.5">
      <c r="A76" s="141"/>
      <c r="B76" s="47"/>
      <c r="C76" s="47"/>
      <c r="D76" s="59"/>
      <c r="E76" s="59"/>
      <c r="F76" s="59"/>
      <c r="G76" s="59"/>
      <c r="H76" s="59"/>
      <c r="I76" s="59"/>
      <c r="J76" s="59"/>
      <c r="K76" s="182"/>
      <c r="L76" s="182"/>
      <c r="M76" s="182"/>
      <c r="N76" s="182"/>
      <c r="O76" s="182"/>
      <c r="P76" s="182"/>
      <c r="Q76" s="182"/>
      <c r="R76" s="182"/>
      <c r="S76" s="182"/>
      <c r="T76" s="182"/>
      <c r="U76" s="182"/>
      <c r="V76" s="182"/>
      <c r="W76" s="182"/>
      <c r="X76" s="182"/>
    </row>
  </sheetData>
  <sheetProtection/>
  <mergeCells count="4">
    <mergeCell ref="A3:B3"/>
    <mergeCell ref="A5:B5"/>
    <mergeCell ref="A6:B6"/>
    <mergeCell ref="B72:K72"/>
  </mergeCells>
  <printOptions/>
  <pageMargins left="0.25" right="0.25" top="0.25" bottom="0.25" header="0.3" footer="0.3"/>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Jimmy Hui</cp:lastModifiedBy>
  <cp:lastPrinted>2011-04-21T04:04:21Z</cp:lastPrinted>
  <dcterms:created xsi:type="dcterms:W3CDTF">2008-03-03T09:48:57Z</dcterms:created>
  <dcterms:modified xsi:type="dcterms:W3CDTF">2011-07-29T03:26:31Z</dcterms:modified>
  <cp:category/>
  <cp:version/>
  <cp:contentType/>
  <cp:contentStatus/>
</cp:coreProperties>
</file>